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autoCompressPictures="0" defaultThemeVersion="124226"/>
  <bookViews>
    <workbookView xWindow="31680" yWindow="2565" windowWidth="14805" windowHeight="7965" firstSheet="1" activeTab="3"/>
  </bookViews>
  <sheets>
    <sheet name="Assessment Guidelines" sheetId="20" r:id="rId1"/>
    <sheet name="Dashbord" sheetId="4" r:id="rId2"/>
    <sheet name="PM Table" sheetId="5" r:id="rId3"/>
    <sheet name="SI Table" sheetId="6" r:id="rId4"/>
    <sheet name="Role" sheetId="7" r:id="rId5"/>
    <sheet name="Extra" sheetId="18" r:id="rId6"/>
  </sheets>
  <externalReferences>
    <externalReference r:id="rId7"/>
  </externalReferences>
  <definedNames>
    <definedName name="DP..Activities_for_KPA">#REF!</definedName>
    <definedName name="DP..Activities_per_Goal_1">#REF!</definedName>
    <definedName name="DP..Activities_per_Goal_2">#REF!</definedName>
    <definedName name="DP..Activities_per_Goal_3">#REF!</definedName>
    <definedName name="DP..Entry_errors_for_KPA">#REF!</definedName>
    <definedName name="DP..Entry_errors_per_Goal_1">#REF!</definedName>
    <definedName name="DP..Entry_errors_per_Goal_2">#REF!</definedName>
    <definedName name="DP..Entry_errors_per_Goal_3">#REF!</definedName>
    <definedName name="DP..Score_for_KPA">#REF!</definedName>
    <definedName name="DP..Score_per_Goal_1">#REF!</definedName>
    <definedName name="DP..Score_per_Goal_2">#REF!</definedName>
    <definedName name="DP..Score_per_Goal_3">#REF!</definedName>
    <definedName name="Evaluation_Score">#REF!</definedName>
    <definedName name="IC..Activities_for_KPA">#REF!</definedName>
    <definedName name="IC..Activities_per_Goal_1">#REF!</definedName>
    <definedName name="IC..Activities_per_Goal_2">#REF!</definedName>
    <definedName name="IC..Activities_per_Goal_3">#REF!</definedName>
    <definedName name="IC..Entry_errors_for_KPA">#REF!</definedName>
    <definedName name="IC..Entry_errors_per_Goal_1">#REF!</definedName>
    <definedName name="IC..Entry_errors_per_Goal_2">#REF!</definedName>
    <definedName name="IC..Entry_errors_per_Goal_3">#REF!</definedName>
    <definedName name="IC..Score_for_KPA">#REF!</definedName>
    <definedName name="IC..Score_per_Goal_1">#REF!</definedName>
    <definedName name="IC..Score_per_Goal_2">#REF!</definedName>
    <definedName name="IC..Score_per_Goal_3">#REF!</definedName>
    <definedName name="ISM..Activities_for_KPA">#REF!</definedName>
    <definedName name="ISM..Activities_per_Goal_1">#REF!</definedName>
    <definedName name="ISM..Activities_per_Goal_2">#REF!</definedName>
    <definedName name="ISM..Entry_errors_for_KPA">#REF!</definedName>
    <definedName name="ISM..Entry_errors_per_Goal_1">#REF!</definedName>
    <definedName name="ISM..Entry_errors_per_Goal_2">#REF!</definedName>
    <definedName name="ISM..Score_for_KPA">#REF!</definedName>
    <definedName name="ISM..Score_per_Goal_1">#REF!</definedName>
    <definedName name="ISM..Score_per_Goal_2">#REF!</definedName>
    <definedName name="KPA_Maximum_Goal_Score">[1]Analysis!#REF!</definedName>
    <definedName name="KPA_Minimum_Goal_Score">[1]Analysis!#REF!</definedName>
    <definedName name="OPD..Activities_for_KPA">#REF!</definedName>
    <definedName name="OPD..Activities_per_Goal_1">#REF!</definedName>
    <definedName name="OPD..Activities_per_Goal_2">#REF!</definedName>
    <definedName name="OPD..Entry_errors_for_KPA">#REF!</definedName>
    <definedName name="OPD..Entry_errors_per_Goal_1">#REF!</definedName>
    <definedName name="OPD..Entry_errors_per_Goal_2">#REF!</definedName>
    <definedName name="OPD..Score_for_KPA">#REF!</definedName>
    <definedName name="OPD..Score_per_Goal_1">#REF!</definedName>
    <definedName name="OPD..Score_per_Goal_2">#REF!</definedName>
    <definedName name="OPF..Activities_for_KPA">#REF!</definedName>
    <definedName name="OPF..Activities_per_Goal_1">#REF!</definedName>
    <definedName name="OPF..Activities_per_Goal_2">#REF!</definedName>
    <definedName name="OPF..Activities_per_Goal_3">#REF!</definedName>
    <definedName name="OPF..Entry_errors_for_KPA">#REF!</definedName>
    <definedName name="OPF..Entry_errors_per_Goal_1">#REF!</definedName>
    <definedName name="OPF..Entry_errors_per_Goal_2">#REF!</definedName>
    <definedName name="OPF..Entry_errors_per_Goal_3">#REF!</definedName>
    <definedName name="OPF..Score_for_KPA">#REF!</definedName>
    <definedName name="OPF..Score_per_Goal_1">#REF!</definedName>
    <definedName name="OPF..Score_per_Goal_2">#REF!</definedName>
    <definedName name="OPF..Score_per_Goal_3">#REF!</definedName>
    <definedName name="PCM..Activities_for_KPA">#REF!</definedName>
    <definedName name="PCM..Activities_per_Goal_1">#REF!</definedName>
    <definedName name="PCM..Activities_per_Goal_2">#REF!</definedName>
    <definedName name="PCM..Activities_per_Goal_3">#REF!</definedName>
    <definedName name="PCM..Entry_errors_for_KPA">#REF!</definedName>
    <definedName name="PCM..Entry_errors_per_Goal_1">#REF!</definedName>
    <definedName name="PCM..Entry_errors_per_Goal_2">#REF!</definedName>
    <definedName name="PCM..Entry_errors_per_Goal_3">#REF!</definedName>
    <definedName name="PCM..Score_for_KPA">#REF!</definedName>
    <definedName name="PCM..Score_per_Goal_1">#REF!</definedName>
    <definedName name="PCM..Score_per_Goal_2">#REF!</definedName>
    <definedName name="PCM..Score_per_Goal_3">#REF!</definedName>
    <definedName name="PR..Activities_for_KPA">#REF!</definedName>
    <definedName name="PR..Activities_per_Goal_1">#REF!</definedName>
    <definedName name="PR..Activities_per_Goal_2">#REF!</definedName>
    <definedName name="PR..Entry_errors_for_KPA">#REF!</definedName>
    <definedName name="PR..Entry_errors_per_Goal_1">#REF!</definedName>
    <definedName name="PR..Entry_errors_per_Goal_2">#REF!</definedName>
    <definedName name="PR..Score_for_KPA">#REF!</definedName>
    <definedName name="PR..Score_per_Goal_1">#REF!</definedName>
    <definedName name="PR..Score_per_Goal_2">#REF!</definedName>
    <definedName name="_xlnm.Print_Titles" localSheetId="4">Role!$1:$2</definedName>
    <definedName name="_xlnm.Print_Titles" localSheetId="3">'SI Table'!$1:$2</definedName>
    <definedName name="QPM..Activities_for_KPA">#REF!</definedName>
    <definedName name="QPM..Activities_per_Goal_1">#REF!</definedName>
    <definedName name="QPM..Activities_per_Goal_2">#REF!</definedName>
    <definedName name="QPM..Activities_per_Goal_3">#REF!</definedName>
    <definedName name="QPM..Entry_errors_for_KPA">#REF!</definedName>
    <definedName name="QPM..Entry_errors_per_Goal_1">#REF!</definedName>
    <definedName name="QPM..Entry_errors_per_Goal_2">#REF!</definedName>
    <definedName name="QPM..Entry_errors_per_Goal_3">#REF!</definedName>
    <definedName name="QPM..Score_for_KPA">#REF!</definedName>
    <definedName name="QPM..Score_per_Goal_1">#REF!</definedName>
    <definedName name="QPM..Score_per_Goal_2">#REF!</definedName>
    <definedName name="QPM..Score_per_Goal_3">#REF!</definedName>
    <definedName name="RM..Activities_for_KPA">#REF!</definedName>
    <definedName name="RM..Activities_per_Goal_1">#REF!</definedName>
    <definedName name="RM..Activities_per_Goal_2">#REF!</definedName>
    <definedName name="RM..Entry_errors_for_KPA">#REF!</definedName>
    <definedName name="RM..Entry_errors_per_Goal_1">#REF!</definedName>
    <definedName name="RM..Entry_errors_per_Goal_2">#REF!</definedName>
    <definedName name="RM..Score_for_KPA">#REF!</definedName>
    <definedName name="RM..Score_per_Goal_1">#REF!</definedName>
    <definedName name="RM..Score_per_Goal_2">#REF!</definedName>
    <definedName name="SCM..Activities_for_KPA">#REF!</definedName>
    <definedName name="SCM..Activities_per_Goal_1">#REF!</definedName>
    <definedName name="SCM..Activities_per_Goal_2">#REF!</definedName>
    <definedName name="SCM..Activities_per_Goal_3">#REF!</definedName>
    <definedName name="SCM..Activities_per_Goal_4">#REF!</definedName>
    <definedName name="SCM..Entry_errors_for_KPA">#REF!</definedName>
    <definedName name="SCM..Entry_errors_per_Goal_1">#REF!</definedName>
    <definedName name="SCM..Entry_errors_per_Goal_2">#REF!</definedName>
    <definedName name="SCM..Entry_errors_per_Goal_3">#REF!</definedName>
    <definedName name="SCM..Entry_errors_per_Goal_4">#REF!</definedName>
    <definedName name="SCM..Score_for_KPA">#REF!</definedName>
    <definedName name="SCM..Score_per_Goal_1">#REF!</definedName>
    <definedName name="SCM..Score_per_Goal_2">#REF!</definedName>
    <definedName name="SCM..Score_per_Goal_3">#REF!</definedName>
    <definedName name="SCM..Score_per_Goal_4">#REF!</definedName>
    <definedName name="SPE..Activities_for_KPA">#REF!</definedName>
    <definedName name="SPE..Activities_per_Goal_1">#REF!</definedName>
    <definedName name="SPE..Activities_per_Goal_2">#REF!</definedName>
    <definedName name="SPE..Entry_errors_for_KPA">#REF!</definedName>
    <definedName name="SPE..Entry_errors_per_Goal_1">#REF!</definedName>
    <definedName name="SPE..Entry_errors_per_Goal_2">#REF!</definedName>
    <definedName name="SPE..Score_for_KPA">#REF!</definedName>
    <definedName name="SPE..Score_per_Goal_1">#REF!</definedName>
    <definedName name="SPE..Score_per_Goal_2">#REF!</definedName>
    <definedName name="SPP..Activities_for_KPA">#REF!</definedName>
    <definedName name="SPP..Activities_per_Goal_1">#REF!</definedName>
    <definedName name="SPP..Activities_per_Goal_2">#REF!</definedName>
    <definedName name="SPP..Activities_per_Goal_3">#REF!</definedName>
    <definedName name="SPP..Entry_errors_for_KPA">#REF!</definedName>
    <definedName name="SPP..Entry_errors_per_Goal_1">#REF!</definedName>
    <definedName name="SPP..Entry_errors_per_Goal_2">#REF!</definedName>
    <definedName name="SPP..Entry_errors_per_Goal_3">#REF!</definedName>
    <definedName name="SPP..Score_for_KPA">#REF!</definedName>
    <definedName name="SPP..Score_per_Goal_1">#REF!</definedName>
    <definedName name="SPP..Score_per_Goal_2">#REF!</definedName>
    <definedName name="SPP..Score_per_Goal_3">#REF!</definedName>
    <definedName name="SPTO..Activities_for_KPA">#REF!</definedName>
    <definedName name="SPTO..Activities_per_Goal_1">#REF!</definedName>
    <definedName name="SPTO..Activities_per_Goal_2">#REF!</definedName>
    <definedName name="SPTO..Activities_per_Goal_3">#REF!</definedName>
    <definedName name="SPTO..Entry_errors_for_KPA">#REF!</definedName>
    <definedName name="SPTO..Entry_errors_per_Goal_1">#REF!</definedName>
    <definedName name="SPTO..Entry_errors_per_Goal_2">#REF!</definedName>
    <definedName name="SPTO..Entry_errors_per_Goal_3">#REF!</definedName>
    <definedName name="SPTO..Score_for_KPA">#REF!</definedName>
    <definedName name="SPTO..Score_per_Goal_1">#REF!</definedName>
    <definedName name="SPTO..Score_per_Goal_2">#REF!</definedName>
    <definedName name="SPTO..Score_per_Goal_3">#REF!</definedName>
    <definedName name="SQA..Activities_for_KPA">#REF!</definedName>
    <definedName name="SQA..Activities_per_Goal_1">#REF!</definedName>
    <definedName name="SQA..Activities_per_Goal_2">#REF!</definedName>
    <definedName name="SQA..Activities_per_Goal_3">#REF!</definedName>
    <definedName name="SQA..Activities_per_Goal_4">#REF!</definedName>
    <definedName name="SQA..Entry_errors_for_KPA">#REF!</definedName>
    <definedName name="SQA..Entry_errors_per_Goal_1">#REF!</definedName>
    <definedName name="SQA..Entry_errors_per_Goal_2">#REF!</definedName>
    <definedName name="SQA..Entry_errors_per_Goal_3">#REF!</definedName>
    <definedName name="SQA..Entry_errors_per_Goal_4">#REF!</definedName>
    <definedName name="SQA..Score_for_KPA">#REF!</definedName>
    <definedName name="SQA..Score_per_Goal_1">#REF!</definedName>
    <definedName name="SQA..Score_per_Goal_2">#REF!</definedName>
    <definedName name="SQA..Score_per_Goal_3">#REF!</definedName>
    <definedName name="SQA..Score_per_Goal_4">#REF!</definedName>
    <definedName name="SQM..Activities_for_KPA">#REF!</definedName>
    <definedName name="SQM..Activities_per_Goal_1">#REF!</definedName>
    <definedName name="SQM..Activities_per_Goal_2">#REF!</definedName>
    <definedName name="SQM..Activities_per_Goal_3">#REF!</definedName>
    <definedName name="SQM..Entry_errors_for_KPA">#REF!</definedName>
    <definedName name="SQM..Entry_errors_per_Goal_1">#REF!</definedName>
    <definedName name="SQM..Entry_errors_per_Goal_2">#REF!</definedName>
    <definedName name="SQM..Entry_errors_per_Goal_3">#REF!</definedName>
    <definedName name="SQM..Score_for_KPA">#REF!</definedName>
    <definedName name="SQM..Score_per_Goal_1">#REF!</definedName>
    <definedName name="SQM..Score_per_Goal_2">#REF!</definedName>
    <definedName name="SQM..Score_per_Goal_3">#REF!</definedName>
    <definedName name="SSM..Activities_for_KPA">#REF!</definedName>
    <definedName name="SSM..Activities_per_Goal_1">#REF!</definedName>
    <definedName name="SSM..Activities_per_Goal_2">#REF!</definedName>
    <definedName name="SSM..Activities_per_Goal_3">#REF!</definedName>
    <definedName name="SSM..Activities_per_Goal_4">#REF!</definedName>
    <definedName name="SSM..Entry_errors_for_KPA">#REF!</definedName>
    <definedName name="SSM..Entry_errors_per_Goal_1">#REF!</definedName>
    <definedName name="SSM..Entry_errors_per_Goal_2">#REF!</definedName>
    <definedName name="SSM..Entry_errors_per_Goal_3">#REF!</definedName>
    <definedName name="SSM..Entry_errors_per_Goal_4">#REF!</definedName>
    <definedName name="SSM..Score_for_KPA">#REF!</definedName>
    <definedName name="SSM..Score_per_Goal_1">#REF!</definedName>
    <definedName name="SSM..Score_per_Goal_2">#REF!</definedName>
    <definedName name="SSM..Score_per_Goal_3">#REF!</definedName>
    <definedName name="SSM..Score_per_Goal_4">#REF!</definedName>
    <definedName name="TCM..Activities_for_KPA">#REF!</definedName>
    <definedName name="TCM..Activities_per_Goal_1">#REF!</definedName>
    <definedName name="TCM..Activities_per_Goal_2">#REF!</definedName>
    <definedName name="TCM..Activities_per_Goal_3">#REF!</definedName>
    <definedName name="TCM..Entry_errors_for_KPA">#REF!</definedName>
    <definedName name="TCM..Entry_errors_per_Goal_1">#REF!</definedName>
    <definedName name="TCM..Entry_errors_per_Goal_2">#REF!</definedName>
    <definedName name="TCM..Entry_errors_per_Goal_3">#REF!</definedName>
    <definedName name="TCM..Score_for_KPA">#REF!</definedName>
    <definedName name="TCM..Score_per_Goal_1">#REF!</definedName>
    <definedName name="TCM..Score_per_Goal_2">#REF!</definedName>
    <definedName name="TCM..Score_per_Goal_3">#REF!</definedName>
    <definedName name="TP..Activities_for_KPA">#REF!</definedName>
    <definedName name="TP..Activities_per_Goal_1">#REF!</definedName>
    <definedName name="TP..Activities_per_Goal_2">#REF!</definedName>
    <definedName name="TP..Activities_per_Goal_3">#REF!</definedName>
    <definedName name="TP..Entry_errors_for_KPA">#REF!</definedName>
    <definedName name="TP..Entry_errors_per_Goal_1">#REF!</definedName>
    <definedName name="TP..Entry_errors_per_Goal_2">#REF!</definedName>
    <definedName name="TP..Entry_errors_per_Goal_3">#REF!</definedName>
    <definedName name="TP..Score_for_KPA">#REF!</definedName>
    <definedName name="TP..Score_per_Goal_1">#REF!</definedName>
    <definedName name="TP..Score_per_Goal_2">#REF!</definedName>
    <definedName name="TP..Score_per_Goal_3">#REF!</definedName>
    <definedName name="wrn.KPA._.Analysis." hidden="1">{#N/A,#N/A,FALSE,"Analysis"}</definedName>
    <definedName name="wrn.KPA._.Worksheets." hidden="1">{#N/A,#N/A,TRUE,"RM";#N/A,#N/A,TRUE,"SPP";#N/A,#N/A,TRUE,"SPTO";#N/A,#N/A,TRUE,"SSM";#N/A,#N/A,TRUE,"SQA";#N/A,#N/A,TRUE,"SCM";#N/A,#N/A,TRUE,"OPF";#N/A,#N/A,TRUE,"OPD";#N/A,#N/A,TRUE,"TP";#N/A,#N/A,TRUE,"ISM";#N/A,#N/A,TRUE,"SPE";#N/A,#N/A,TRUE,"IC";#N/A,#N/A,TRUE,"PR";#N/A,#N/A,TRUE,"QPM";#N/A,#N/A,TRUE,"SQM";#N/A,#N/A,TRUE,"DP";#N/A,#N/A,TRUE,"TCM";#N/A,#N/A,TRUE,"PCM"}</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F4" i="4" l="1"/>
  <c r="G4" i="4"/>
  <c r="H4" i="4"/>
  <c r="I4" i="4"/>
  <c r="B4" i="4"/>
  <c r="C4" i="4"/>
  <c r="F15" i="4"/>
  <c r="G15" i="4"/>
  <c r="H15" i="4"/>
  <c r="I15" i="4"/>
  <c r="B15" i="4"/>
  <c r="C15" i="4"/>
  <c r="F14" i="4"/>
  <c r="G14" i="4"/>
  <c r="H14" i="4"/>
  <c r="I14" i="4"/>
  <c r="B14" i="4"/>
  <c r="C14" i="4"/>
  <c r="F13" i="4"/>
  <c r="G13" i="4"/>
  <c r="H13" i="4"/>
  <c r="I13" i="4"/>
  <c r="B13" i="4"/>
  <c r="C13" i="4"/>
  <c r="F12" i="4"/>
  <c r="G12" i="4"/>
  <c r="H12" i="4"/>
  <c r="I12" i="4"/>
  <c r="B12" i="4"/>
  <c r="C12" i="4"/>
  <c r="F11" i="4"/>
  <c r="G11" i="4"/>
  <c r="H11" i="4"/>
  <c r="I11" i="4"/>
  <c r="B11" i="4"/>
  <c r="C11" i="4"/>
  <c r="F10" i="4"/>
  <c r="G10" i="4"/>
  <c r="H10" i="4"/>
  <c r="I10" i="4"/>
  <c r="B10" i="4"/>
  <c r="C10" i="4"/>
  <c r="F7" i="4"/>
  <c r="G7" i="4"/>
  <c r="H7" i="4"/>
  <c r="I7" i="4"/>
  <c r="B7" i="4"/>
  <c r="C7" i="4"/>
  <c r="F6" i="4"/>
  <c r="G6" i="4"/>
  <c r="H6" i="4"/>
  <c r="I6" i="4"/>
  <c r="B6" i="4"/>
  <c r="C6" i="4"/>
  <c r="F5" i="4"/>
  <c r="G5" i="4"/>
  <c r="H5" i="4"/>
  <c r="I5" i="4"/>
  <c r="B5" i="4"/>
  <c r="C5" i="4"/>
  <c r="U3" i="18"/>
  <c r="U4" i="18"/>
  <c r="U5" i="18"/>
  <c r="U6" i="18"/>
  <c r="U7" i="18"/>
  <c r="U8" i="18"/>
  <c r="U11" i="18"/>
  <c r="T11" i="18"/>
  <c r="S3" i="18"/>
  <c r="S4" i="18"/>
  <c r="S5" i="18"/>
  <c r="S6" i="18"/>
  <c r="S7" i="18"/>
  <c r="S8" i="18"/>
  <c r="S11" i="18"/>
  <c r="R11" i="18"/>
  <c r="Q3" i="18"/>
  <c r="Q4" i="18"/>
  <c r="Q5" i="18"/>
  <c r="Q6" i="18"/>
  <c r="Q7" i="18"/>
  <c r="Q11" i="18"/>
  <c r="P11" i="18"/>
  <c r="O3" i="18"/>
  <c r="O4" i="18"/>
  <c r="O5" i="18"/>
  <c r="O11" i="18"/>
  <c r="N11" i="18"/>
  <c r="M3" i="18"/>
  <c r="M4" i="18"/>
  <c r="M5" i="18"/>
  <c r="M11" i="18"/>
  <c r="L11" i="18"/>
  <c r="D4" i="4"/>
  <c r="E4" i="4"/>
  <c r="C3" i="18"/>
  <c r="D3" i="18"/>
  <c r="E3" i="18"/>
  <c r="F3" i="18"/>
  <c r="D15" i="4"/>
  <c r="D14" i="4"/>
  <c r="D13" i="4"/>
  <c r="D12" i="4"/>
  <c r="D11" i="4"/>
  <c r="D10" i="4"/>
  <c r="D7" i="4"/>
  <c r="D6" i="4"/>
  <c r="D5" i="4"/>
  <c r="I2" i="4"/>
  <c r="H2" i="4"/>
  <c r="G2" i="4"/>
  <c r="F2" i="4"/>
  <c r="I16" i="4"/>
  <c r="I8" i="4"/>
  <c r="D1" i="7"/>
  <c r="G1" i="6"/>
  <c r="G1" i="5"/>
  <c r="B18" i="4"/>
  <c r="G8" i="4"/>
  <c r="G16" i="4"/>
  <c r="H8" i="4"/>
  <c r="H16" i="4"/>
  <c r="F8" i="4"/>
  <c r="F16" i="4"/>
  <c r="D17" i="4"/>
  <c r="B16" i="4"/>
  <c r="E15" i="4"/>
  <c r="E14" i="4"/>
  <c r="E13" i="4"/>
  <c r="E12" i="4"/>
  <c r="E11" i="4"/>
  <c r="E10" i="4"/>
  <c r="A9" i="4"/>
  <c r="B8" i="4"/>
  <c r="E7" i="4"/>
  <c r="E6" i="4"/>
  <c r="E5" i="4"/>
  <c r="A3" i="4"/>
</calcChain>
</file>

<file path=xl/sharedStrings.xml><?xml version="1.0" encoding="utf-8"?>
<sst xmlns="http://schemas.openxmlformats.org/spreadsheetml/2006/main" count="525" uniqueCount="329">
  <si>
    <t>Tasks Execution</t>
  </si>
  <si>
    <t>Process Name</t>
  </si>
  <si>
    <t>% Executed</t>
  </si>
  <si>
    <t>% Point of the 67 tasks</t>
  </si>
  <si>
    <t>Activity</t>
  </si>
  <si>
    <t>Process Average</t>
  </si>
  <si>
    <t>Total Non-executed Tasks</t>
  </si>
  <si>
    <t>Process Total Average</t>
  </si>
  <si>
    <t>ISO 29110 Basic Profil</t>
  </si>
  <si>
    <t>Project Management Activities</t>
  </si>
  <si>
    <t>ID</t>
  </si>
  <si>
    <t>Task List</t>
  </si>
  <si>
    <t>Input Products</t>
  </si>
  <si>
    <t>Output Products</t>
  </si>
  <si>
    <t>Roles</t>
  </si>
  <si>
    <t>Is implemented</t>
  </si>
  <si>
    <t>Comments
&amp;
Observations</t>
  </si>
  <si>
    <t>PM.1 Project Planning</t>
  </si>
  <si>
    <t>PM.1.1</t>
  </si>
  <si>
    <t xml:space="preserve">Review the Statement of Work   </t>
  </si>
  <si>
    <t xml:space="preserve">Statement of Work  </t>
  </si>
  <si>
    <t>Statement of Work
[reviewed]</t>
  </si>
  <si>
    <t>PM
TL</t>
  </si>
  <si>
    <t>PM.1.2</t>
  </si>
  <si>
    <r>
      <t xml:space="preserve">Define with the Customer  the  Delivery Instructions  of each one of the  Deliverables specified in the </t>
    </r>
    <r>
      <rPr>
        <b/>
        <i/>
        <sz val="11"/>
        <color theme="1"/>
        <rFont val="Calibri"/>
        <family val="2"/>
        <scheme val="minor"/>
      </rPr>
      <t>Statement of Work</t>
    </r>
    <r>
      <rPr>
        <sz val="11"/>
        <color theme="1"/>
        <rFont val="Calibri"/>
        <family val="2"/>
        <scheme val="minor"/>
      </rPr>
      <t xml:space="preserve">. </t>
    </r>
  </si>
  <si>
    <t xml:space="preserve">Project Plan 
-  Delivery Instructions  </t>
  </si>
  <si>
    <t>PM
CUS</t>
  </si>
  <si>
    <t>PM.1.3</t>
  </si>
  <si>
    <r>
      <t xml:space="preserve">Identify the specific </t>
    </r>
    <r>
      <rPr>
        <i/>
        <sz val="11"/>
        <color theme="1"/>
        <rFont val="Calibri"/>
        <family val="2"/>
        <scheme val="minor"/>
      </rPr>
      <t>Tasks</t>
    </r>
    <r>
      <rPr>
        <sz val="11"/>
        <color theme="1"/>
        <rFont val="Calibri"/>
        <family val="2"/>
        <scheme val="minor"/>
      </rPr>
      <t xml:space="preserve"> to be performed in order to produce the</t>
    </r>
    <r>
      <rPr>
        <i/>
        <sz val="11"/>
        <color theme="1"/>
        <rFont val="Calibri"/>
        <family val="2"/>
        <scheme val="minor"/>
      </rPr>
      <t xml:space="preserve"> </t>
    </r>
    <r>
      <rPr>
        <b/>
        <i/>
        <sz val="11"/>
        <color theme="1"/>
        <rFont val="Calibri"/>
        <family val="2"/>
        <scheme val="minor"/>
      </rPr>
      <t>Deliverables</t>
    </r>
    <r>
      <rPr>
        <sz val="11"/>
        <color theme="1"/>
        <rFont val="Calibri"/>
        <family val="2"/>
        <scheme val="minor"/>
      </rPr>
      <t xml:space="preserve"> and their </t>
    </r>
    <r>
      <rPr>
        <b/>
        <i/>
        <sz val="11"/>
        <color theme="1"/>
        <rFont val="Calibri"/>
        <family val="2"/>
        <scheme val="minor"/>
      </rPr>
      <t>Software Components</t>
    </r>
    <r>
      <rPr>
        <sz val="11"/>
        <color theme="1"/>
        <rFont val="Calibri"/>
        <family val="2"/>
        <scheme val="minor"/>
      </rPr>
      <t xml:space="preserve"> identified in the</t>
    </r>
    <r>
      <rPr>
        <b/>
        <i/>
        <sz val="11"/>
        <color theme="1"/>
        <rFont val="Calibri"/>
        <family val="2"/>
        <scheme val="minor"/>
      </rPr>
      <t xml:space="preserve"> Statement of Work</t>
    </r>
    <r>
      <rPr>
        <sz val="11"/>
        <color theme="1"/>
        <rFont val="Calibri"/>
        <family val="2"/>
        <scheme val="minor"/>
      </rPr>
      <t xml:space="preserve">. Include </t>
    </r>
    <r>
      <rPr>
        <b/>
        <i/>
        <sz val="11"/>
        <color theme="1"/>
        <rFont val="Calibri"/>
        <family val="2"/>
        <scheme val="minor"/>
      </rPr>
      <t>Tasks</t>
    </r>
    <r>
      <rPr>
        <sz val="11"/>
        <color theme="1"/>
        <rFont val="Calibri"/>
        <family val="2"/>
        <scheme val="minor"/>
      </rPr>
      <t xml:space="preserve"> in the SI process along with verification, validation and reviews with Customer and Work Team </t>
    </r>
    <r>
      <rPr>
        <b/>
        <i/>
        <sz val="11"/>
        <color theme="1"/>
        <rFont val="Calibri"/>
        <family val="2"/>
        <scheme val="minor"/>
      </rPr>
      <t>Tasks</t>
    </r>
    <r>
      <rPr>
        <sz val="11"/>
        <color theme="1"/>
        <rFont val="Calibri"/>
        <family val="2"/>
        <scheme val="minor"/>
      </rPr>
      <t xml:space="preserve"> to assure the quality of work products. Identify the </t>
    </r>
    <r>
      <rPr>
        <b/>
        <i/>
        <sz val="11"/>
        <color theme="1"/>
        <rFont val="Calibri"/>
        <family val="2"/>
        <scheme val="minor"/>
      </rPr>
      <t>Tasks</t>
    </r>
    <r>
      <rPr>
        <sz val="11"/>
        <color theme="1"/>
        <rFont val="Calibri"/>
        <family val="2"/>
        <scheme val="minor"/>
      </rPr>
      <t xml:space="preserve"> to perform the</t>
    </r>
    <r>
      <rPr>
        <b/>
        <i/>
        <sz val="11"/>
        <color theme="1"/>
        <rFont val="Calibri"/>
        <family val="2"/>
        <scheme val="minor"/>
      </rPr>
      <t xml:space="preserve"> Delivery Instructions</t>
    </r>
    <r>
      <rPr>
        <sz val="11"/>
        <color theme="1"/>
        <rFont val="Calibri"/>
        <family val="2"/>
        <scheme val="minor"/>
      </rPr>
      <t xml:space="preserve">. Document the </t>
    </r>
    <r>
      <rPr>
        <b/>
        <i/>
        <sz val="11"/>
        <color theme="1"/>
        <rFont val="Calibri"/>
        <family val="2"/>
        <scheme val="minor"/>
      </rPr>
      <t>Tasks.</t>
    </r>
  </si>
  <si>
    <t xml:space="preserve">Project Plan 
-  Tasks </t>
  </si>
  <si>
    <t>PM.1.4</t>
  </si>
  <si>
    <r>
      <t xml:space="preserve">Establish the Estimated </t>
    </r>
    <r>
      <rPr>
        <b/>
        <i/>
        <sz val="11"/>
        <color theme="1"/>
        <rFont val="Calibri"/>
        <family val="2"/>
        <scheme val="minor"/>
      </rPr>
      <t>Duration</t>
    </r>
    <r>
      <rPr>
        <sz val="11"/>
        <color theme="1"/>
        <rFont val="Calibri"/>
        <family val="2"/>
        <scheme val="minor"/>
      </rPr>
      <t xml:space="preserve"> to perform each task.</t>
    </r>
  </si>
  <si>
    <t xml:space="preserve">Project Plan 
-  Estimated Duration </t>
  </si>
  <si>
    <t>PM.1.5</t>
  </si>
  <si>
    <r>
      <t xml:space="preserve">Identify and document the </t>
    </r>
    <r>
      <rPr>
        <b/>
        <i/>
        <sz val="11"/>
        <color theme="1"/>
        <rFont val="Calibri"/>
        <family val="2"/>
        <scheme val="minor"/>
      </rPr>
      <t>Resources</t>
    </r>
    <r>
      <rPr>
        <sz val="11"/>
        <color theme="1"/>
        <rFont val="Calibri"/>
        <family val="2"/>
        <scheme val="minor"/>
      </rPr>
      <t xml:space="preserve">: human, material, equipment and tools, standards, including the required training of the Work Team to perform the project. Include in the schedule the dates when </t>
    </r>
    <r>
      <rPr>
        <b/>
        <i/>
        <sz val="11"/>
        <color theme="1"/>
        <rFont val="Calibri"/>
        <family val="2"/>
        <scheme val="minor"/>
      </rPr>
      <t>Resources</t>
    </r>
    <r>
      <rPr>
        <sz val="11"/>
        <color theme="1"/>
        <rFont val="Calibri"/>
        <family val="2"/>
        <scheme val="minor"/>
      </rPr>
      <t xml:space="preserve"> and training will be needed.</t>
    </r>
  </si>
  <si>
    <t xml:space="preserve">Statement of Work </t>
  </si>
  <si>
    <t xml:space="preserve">Project Plan 
-  Resources  </t>
  </si>
  <si>
    <t>PM.1.6</t>
  </si>
  <si>
    <r>
      <t>Establish the</t>
    </r>
    <r>
      <rPr>
        <b/>
        <i/>
        <sz val="11"/>
        <color theme="1"/>
        <rFont val="Calibri"/>
        <family val="2"/>
        <scheme val="minor"/>
      </rPr>
      <t xml:space="preserve"> Composition of Work Team</t>
    </r>
    <r>
      <rPr>
        <sz val="11"/>
        <color theme="1"/>
        <rFont val="Calibri"/>
        <family val="2"/>
        <scheme val="minor"/>
      </rPr>
      <t xml:space="preserve"> assigning roles and responsibilities according to the </t>
    </r>
    <r>
      <rPr>
        <b/>
        <i/>
        <sz val="11"/>
        <color theme="1"/>
        <rFont val="Calibri"/>
        <family val="2"/>
        <scheme val="minor"/>
      </rPr>
      <t>Resources</t>
    </r>
    <r>
      <rPr>
        <sz val="11"/>
        <color theme="1"/>
        <rFont val="Calibri"/>
        <family val="2"/>
        <scheme val="minor"/>
      </rPr>
      <t>.</t>
    </r>
  </si>
  <si>
    <t xml:space="preserve">Project Plan 
-  Resources </t>
  </si>
  <si>
    <t xml:space="preserve">Project Plan 
-  Composition of Work Team </t>
  </si>
  <si>
    <t>PM.1.7</t>
  </si>
  <si>
    <t>Assign estimated start and completion dates to each one of the Tasks in order to create the Schedule of the Project Tasks taking into account the assigned Resources, sequence and dependency of the Tasks.</t>
  </si>
  <si>
    <t xml:space="preserve">Project Plan 
-  Tasks 
-  Estimated Duration 
-  Composition of Work Team </t>
  </si>
  <si>
    <t xml:space="preserve">Project Plan 
-  Schedule of the Project Tasks </t>
  </si>
  <si>
    <t>PM
TL</t>
  </si>
  <si>
    <t>PM.1.8</t>
  </si>
  <si>
    <r>
      <t>Calculate and document the project</t>
    </r>
    <r>
      <rPr>
        <b/>
        <i/>
        <sz val="11"/>
        <color theme="1"/>
        <rFont val="Calibri"/>
        <family val="2"/>
        <scheme val="minor"/>
      </rPr>
      <t xml:space="preserve"> Estimated Effort and Cost</t>
    </r>
    <r>
      <rPr>
        <sz val="11"/>
        <color theme="1"/>
        <rFont val="Calibri"/>
        <family val="2"/>
        <scheme val="minor"/>
      </rPr>
      <t>.</t>
    </r>
  </si>
  <si>
    <t>Project Plan
- Schedule of the Project Tasks
- Resources</t>
  </si>
  <si>
    <t>Project Plan
- Estimated Effort and Cost</t>
  </si>
  <si>
    <t>PM</t>
  </si>
  <si>
    <t>PM.1.9</t>
  </si>
  <si>
    <t>Identify and document the risks which may affect the project.</t>
  </si>
  <si>
    <t>All elements previously defined</t>
  </si>
  <si>
    <t xml:space="preserve">Project Tasks </t>
  </si>
  <si>
    <t>PM.1.10</t>
  </si>
  <si>
    <r>
      <t xml:space="preserve">Document the </t>
    </r>
    <r>
      <rPr>
        <b/>
        <i/>
        <sz val="11"/>
        <color theme="1"/>
        <rFont val="Calibri"/>
        <family val="2"/>
        <scheme val="minor"/>
      </rPr>
      <t>Version Control Strategy</t>
    </r>
    <r>
      <rPr>
        <sz val="11"/>
        <color theme="1"/>
        <rFont val="Calibri"/>
        <family val="2"/>
        <scheme val="minor"/>
      </rPr>
      <t xml:space="preserve"> in the </t>
    </r>
    <r>
      <rPr>
        <b/>
        <i/>
        <sz val="11"/>
        <color theme="1"/>
        <rFont val="Calibri"/>
        <family val="2"/>
        <scheme val="minor"/>
      </rPr>
      <t>Project Plan</t>
    </r>
    <r>
      <rPr>
        <sz val="11"/>
        <color theme="1"/>
        <rFont val="Calibri"/>
        <family val="2"/>
        <scheme val="minor"/>
      </rPr>
      <t>.</t>
    </r>
  </si>
  <si>
    <t>Project Plan
- Version Control Strategy</t>
  </si>
  <si>
    <t>PM.1.11</t>
  </si>
  <si>
    <r>
      <t>Generate the</t>
    </r>
    <r>
      <rPr>
        <b/>
        <i/>
        <sz val="11"/>
        <color theme="1"/>
        <rFont val="Calibri"/>
        <family val="2"/>
        <scheme val="minor"/>
      </rPr>
      <t xml:space="preserve"> Project Plan</t>
    </r>
    <r>
      <rPr>
        <sz val="11"/>
        <color theme="1"/>
        <rFont val="Calibri"/>
        <family val="2"/>
        <scheme val="minor"/>
      </rPr>
      <t xml:space="preserve"> integrating the elements previously identified and documented.</t>
    </r>
  </si>
  <si>
    <t>Project Plan
- Tasks
- Estimated Duration
- Resources
- Composition of Work Team
- Schedule of the Project Task
- Estimated Effort and Cost
- Identification of Project Risks
- Version Control Strategy
- Delivery Instructions</t>
  </si>
  <si>
    <t>PM.1.12</t>
  </si>
  <si>
    <r>
      <t xml:space="preserve">Include </t>
    </r>
    <r>
      <rPr>
        <b/>
        <i/>
        <sz val="11"/>
        <color theme="1"/>
        <rFont val="Calibri"/>
        <family val="2"/>
        <scheme val="minor"/>
      </rPr>
      <t>Product Description</t>
    </r>
    <r>
      <rPr>
        <sz val="11"/>
        <color theme="1"/>
        <rFont val="Calibri"/>
        <family val="2"/>
        <scheme val="minor"/>
      </rPr>
      <t xml:space="preserve">, </t>
    </r>
    <r>
      <rPr>
        <b/>
        <i/>
        <sz val="11"/>
        <color theme="1"/>
        <rFont val="Calibri"/>
        <family val="2"/>
        <scheme val="minor"/>
      </rPr>
      <t>Scope</t>
    </r>
    <r>
      <rPr>
        <sz val="11"/>
        <color theme="1"/>
        <rFont val="Calibri"/>
        <family val="2"/>
        <scheme val="minor"/>
      </rPr>
      <t xml:space="preserve">, </t>
    </r>
    <r>
      <rPr>
        <b/>
        <i/>
        <sz val="11"/>
        <color theme="1"/>
        <rFont val="Calibri"/>
        <family val="2"/>
        <scheme val="minor"/>
      </rPr>
      <t>Objectives</t>
    </r>
    <r>
      <rPr>
        <sz val="11"/>
        <color theme="1"/>
        <rFont val="Calibri"/>
        <family val="2"/>
        <scheme val="minor"/>
      </rPr>
      <t xml:space="preserve"> and </t>
    </r>
    <r>
      <rPr>
        <b/>
        <i/>
        <sz val="11"/>
        <color theme="1"/>
        <rFont val="Calibri"/>
        <family val="2"/>
        <scheme val="minor"/>
      </rPr>
      <t>Deliverables</t>
    </r>
    <r>
      <rPr>
        <sz val="11"/>
        <color theme="1"/>
        <rFont val="Calibri"/>
        <family val="2"/>
        <scheme val="minor"/>
      </rPr>
      <t xml:space="preserve"> in the </t>
    </r>
    <r>
      <rPr>
        <b/>
        <i/>
        <sz val="11"/>
        <color theme="1"/>
        <rFont val="Calibri"/>
        <family val="2"/>
        <scheme val="minor"/>
      </rPr>
      <t>Project Plan</t>
    </r>
    <r>
      <rPr>
        <sz val="11"/>
        <color theme="1"/>
        <rFont val="Calibri"/>
        <family val="2"/>
        <scheme val="minor"/>
      </rPr>
      <t>.</t>
    </r>
  </si>
  <si>
    <t>Statement of Work
- Product Description
- Scope
- Objectives
- Deliverables</t>
  </si>
  <si>
    <t>Project Plan
- Product Description 
- Scope 
- Objectives
- Deliverables</t>
  </si>
  <si>
    <t>PM.1.13</t>
  </si>
  <si>
    <r>
      <t xml:space="preserve">Verify and obtain approval of the </t>
    </r>
    <r>
      <rPr>
        <b/>
        <i/>
        <sz val="11"/>
        <color theme="1"/>
        <rFont val="Calibri"/>
        <family val="2"/>
        <scheme val="minor"/>
      </rPr>
      <t>Project Plan</t>
    </r>
    <r>
      <rPr>
        <sz val="11"/>
        <color theme="1"/>
        <rFont val="Calibri"/>
        <family val="2"/>
        <scheme val="minor"/>
      </rPr>
      <t xml:space="preserve">.
Verify that all </t>
    </r>
    <r>
      <rPr>
        <b/>
        <i/>
        <sz val="11"/>
        <color theme="1"/>
        <rFont val="Calibri"/>
        <family val="2"/>
        <scheme val="minor"/>
      </rPr>
      <t>Project Plan</t>
    </r>
    <r>
      <rPr>
        <sz val="11"/>
        <color theme="1"/>
        <rFont val="Calibri"/>
        <family val="2"/>
        <scheme val="minor"/>
      </rPr>
      <t xml:space="preserve"> elements are viable and consistent. The results found are documented in a </t>
    </r>
    <r>
      <rPr>
        <b/>
        <i/>
        <sz val="11"/>
        <color theme="1"/>
        <rFont val="Calibri"/>
        <family val="2"/>
        <scheme val="minor"/>
      </rPr>
      <t>Verification Results</t>
    </r>
    <r>
      <rPr>
        <sz val="11"/>
        <color theme="1"/>
        <rFont val="Calibri"/>
        <family val="2"/>
        <scheme val="minor"/>
      </rPr>
      <t xml:space="preserve"> and corrections are made until the document is approved by PM.</t>
    </r>
  </si>
  <si>
    <t>Project Plan</t>
  </si>
  <si>
    <t>Verification Results
Project Plan [verified]</t>
  </si>
  <si>
    <t>PM.1.14</t>
  </si>
  <si>
    <r>
      <t xml:space="preserve">Review and accept the Project Plan.
Customer reviews and accepts the </t>
    </r>
    <r>
      <rPr>
        <b/>
        <i/>
        <sz val="11"/>
        <color theme="1"/>
        <rFont val="Calibri"/>
        <family val="2"/>
        <scheme val="minor"/>
      </rPr>
      <t>Project Plan</t>
    </r>
    <r>
      <rPr>
        <sz val="11"/>
        <color theme="1"/>
        <rFont val="Calibri"/>
        <family val="2"/>
        <scheme val="minor"/>
      </rPr>
      <t>, making sure that the</t>
    </r>
    <r>
      <rPr>
        <b/>
        <i/>
        <sz val="11"/>
        <color theme="1"/>
        <rFont val="Calibri"/>
        <family val="2"/>
        <scheme val="minor"/>
      </rPr>
      <t xml:space="preserve"> Project Plan</t>
    </r>
    <r>
      <rPr>
        <sz val="11"/>
        <color theme="1"/>
        <rFont val="Calibri"/>
        <family val="2"/>
        <scheme val="minor"/>
      </rPr>
      <t xml:space="preserve"> elements match with the </t>
    </r>
    <r>
      <rPr>
        <b/>
        <i/>
        <sz val="11"/>
        <color theme="1"/>
        <rFont val="Calibri"/>
        <family val="2"/>
        <scheme val="minor"/>
      </rPr>
      <t>Statement of Work</t>
    </r>
    <r>
      <rPr>
        <sz val="11"/>
        <color theme="1"/>
        <rFont val="Calibri"/>
        <family val="2"/>
        <scheme val="minor"/>
      </rPr>
      <t>.</t>
    </r>
  </si>
  <si>
    <t>Project Plan [verified]</t>
  </si>
  <si>
    <t>Meeting Record Project Plan [accepted]</t>
  </si>
  <si>
    <t xml:space="preserve">PM.1.15 </t>
  </si>
  <si>
    <r>
      <t xml:space="preserve">Establish the </t>
    </r>
    <r>
      <rPr>
        <b/>
        <i/>
        <sz val="11"/>
        <color theme="1"/>
        <rFont val="Calibri"/>
        <family val="2"/>
        <scheme val="minor"/>
      </rPr>
      <t>Project Repository</t>
    </r>
    <r>
      <rPr>
        <sz val="11"/>
        <color theme="1"/>
        <rFont val="Calibri"/>
        <family val="2"/>
        <scheme val="minor"/>
      </rPr>
      <t xml:space="preserve"> using the </t>
    </r>
    <r>
      <rPr>
        <b/>
        <i/>
        <sz val="11"/>
        <color theme="1"/>
        <rFont val="Calibri"/>
        <family val="2"/>
        <scheme val="minor"/>
      </rPr>
      <t>Version Control Strategy</t>
    </r>
    <r>
      <rPr>
        <sz val="11"/>
        <color theme="1"/>
        <rFont val="Calibri"/>
        <family val="2"/>
        <scheme val="minor"/>
      </rPr>
      <t>.</t>
    </r>
  </si>
  <si>
    <t>Version Control Strategy</t>
  </si>
  <si>
    <t>Project Repository</t>
  </si>
  <si>
    <t>PM.2 Project Plan Execution</t>
  </si>
  <si>
    <t>PM.2.1</t>
  </si>
  <si>
    <t>Monitor the Project Plan execution and record actual data in Progress Status Record.</t>
  </si>
  <si>
    <t>Progress Status Record</t>
  </si>
  <si>
    <t>PM
TL
WT</t>
  </si>
  <si>
    <t>PM.2.2</t>
  </si>
  <si>
    <r>
      <t xml:space="preserve">Analyse and evaluate the </t>
    </r>
    <r>
      <rPr>
        <b/>
        <i/>
        <sz val="11"/>
        <color theme="1"/>
        <rFont val="Calibri"/>
        <family val="2"/>
        <scheme val="minor"/>
      </rPr>
      <t>Change Request</t>
    </r>
    <r>
      <rPr>
        <sz val="11"/>
        <color theme="1"/>
        <rFont val="Calibri"/>
        <family val="2"/>
        <scheme val="minor"/>
      </rPr>
      <t xml:space="preserve"> for cost, schedule and technical impact.
The </t>
    </r>
    <r>
      <rPr>
        <b/>
        <i/>
        <sz val="11"/>
        <color theme="1"/>
        <rFont val="Calibri"/>
        <family val="2"/>
        <scheme val="minor"/>
      </rPr>
      <t>Change Request</t>
    </r>
    <r>
      <rPr>
        <sz val="11"/>
        <color theme="1"/>
        <rFont val="Calibri"/>
        <family val="2"/>
        <scheme val="minor"/>
      </rPr>
      <t xml:space="preserve"> can be initiated externally by the Customer or internally by the Work Team. Update the </t>
    </r>
    <r>
      <rPr>
        <b/>
        <i/>
        <sz val="11"/>
        <color theme="1"/>
        <rFont val="Calibri"/>
        <family val="2"/>
        <scheme val="minor"/>
      </rPr>
      <t>Project Plan</t>
    </r>
    <r>
      <rPr>
        <sz val="11"/>
        <color theme="1"/>
        <rFont val="Calibri"/>
        <family val="2"/>
        <scheme val="minor"/>
      </rPr>
      <t>, if the accepted change does not affect agreements with Customer.
Change Request, which affects those agreements, needs to be negotiated by both parties (see PM.2.4).</t>
    </r>
  </si>
  <si>
    <t>Change Request [initiated]
Project Plan</t>
  </si>
  <si>
    <t>Change Request [evaluated]
Project Plan [updated]</t>
  </si>
  <si>
    <t>PM.2.3</t>
  </si>
  <si>
    <t>Conduct revision meetings with the Work Team, identify problems, review risk status, record agreements and track them to closure.</t>
  </si>
  <si>
    <t>Project Plan
Progress Status Record
Correction Register Meeting Record</t>
  </si>
  <si>
    <t>Meeting Record [updated]</t>
  </si>
  <si>
    <t>PM.2.4</t>
  </si>
  <si>
    <r>
      <t xml:space="preserve">Conduct revision meetings with the Customer, record agreements and track them to closure.
</t>
    </r>
    <r>
      <rPr>
        <b/>
        <i/>
        <sz val="11"/>
        <color theme="1"/>
        <rFont val="Calibri"/>
        <family val="2"/>
        <scheme val="minor"/>
      </rPr>
      <t>Change Request</t>
    </r>
    <r>
      <rPr>
        <sz val="11"/>
        <color theme="1"/>
        <rFont val="Calibri"/>
        <family val="2"/>
        <scheme val="minor"/>
      </rPr>
      <t xml:space="preserve"> initiated by Customer or initiated by Work Team, which affects the Customer, needs to be negotiated to reach acceptance of both parties.
If necessary, update the</t>
    </r>
    <r>
      <rPr>
        <b/>
        <i/>
        <sz val="11"/>
        <color theme="1"/>
        <rFont val="Calibri"/>
        <family val="2"/>
        <scheme val="minor"/>
      </rPr>
      <t xml:space="preserve"> Project Plan </t>
    </r>
    <r>
      <rPr>
        <sz val="11"/>
        <color theme="1"/>
        <rFont val="Calibri"/>
        <family val="2"/>
        <scheme val="minor"/>
      </rPr>
      <t>according to new agreement with Customer.</t>
    </r>
  </si>
  <si>
    <t>Project Plan
Progress Status Record
Change Request [evaluated]
Meeting Record</t>
  </si>
  <si>
    <t>Meeting Record [updated]
Change Request [accepted]
Project Plan [updated]</t>
  </si>
  <si>
    <t>PM
CUS
TL
WT</t>
  </si>
  <si>
    <t>PM.2.5</t>
  </si>
  <si>
    <r>
      <t xml:space="preserve">Perform backup according to the </t>
    </r>
    <r>
      <rPr>
        <b/>
        <i/>
        <sz val="11"/>
        <rFont val="Calibri"/>
        <scheme val="minor"/>
      </rPr>
      <t>Version Control Strategy</t>
    </r>
    <r>
      <rPr>
        <sz val="11"/>
        <rFont val="Calibri"/>
        <family val="2"/>
        <scheme val="minor"/>
      </rPr>
      <t>.</t>
    </r>
  </si>
  <si>
    <t>Project Repository Backup</t>
  </si>
  <si>
    <t>PM.2.6</t>
  </si>
  <si>
    <r>
      <t xml:space="preserve">Perform </t>
    </r>
    <r>
      <rPr>
        <b/>
        <i/>
        <sz val="11"/>
        <rFont val="Calibri"/>
        <scheme val="minor"/>
      </rPr>
      <t>Project Repository</t>
    </r>
    <r>
      <rPr>
        <sz val="11"/>
        <rFont val="Calibri"/>
        <family val="2"/>
        <scheme val="minor"/>
      </rPr>
      <t xml:space="preserve"> recovery using the</t>
    </r>
    <r>
      <rPr>
        <b/>
        <i/>
        <sz val="11"/>
        <rFont val="Calibri"/>
        <scheme val="minor"/>
      </rPr>
      <t xml:space="preserve"> Project Repository Backup</t>
    </r>
    <r>
      <rPr>
        <sz val="11"/>
        <rFont val="Calibri"/>
        <family val="2"/>
        <scheme val="minor"/>
      </rPr>
      <t>, if necessary.</t>
    </r>
  </si>
  <si>
    <t>Project Repository [recovered]</t>
  </si>
  <si>
    <t>PM.3 Project Assessment and Control</t>
  </si>
  <si>
    <t>PM.3.1</t>
  </si>
  <si>
    <r>
      <t xml:space="preserve">Evaluate project progress with respect to the </t>
    </r>
    <r>
      <rPr>
        <b/>
        <i/>
        <sz val="11"/>
        <color theme="1"/>
        <rFont val="Calibri"/>
        <family val="2"/>
        <scheme val="minor"/>
      </rPr>
      <t>Project Plan</t>
    </r>
    <r>
      <rPr>
        <sz val="11"/>
        <color theme="1"/>
        <rFont val="Calibri"/>
        <family val="2"/>
        <scheme val="minor"/>
      </rPr>
      <t xml:space="preserve">, comparing:
- actual </t>
    </r>
    <r>
      <rPr>
        <b/>
        <i/>
        <sz val="11"/>
        <color theme="1"/>
        <rFont val="Calibri"/>
        <family val="2"/>
        <scheme val="minor"/>
      </rPr>
      <t>Tasks</t>
    </r>
    <r>
      <rPr>
        <sz val="11"/>
        <color theme="1"/>
        <rFont val="Calibri"/>
        <family val="2"/>
        <scheme val="minor"/>
      </rPr>
      <t xml:space="preserve"> against planned </t>
    </r>
    <r>
      <rPr>
        <b/>
        <i/>
        <sz val="11"/>
        <color theme="1"/>
        <rFont val="Calibri"/>
        <family val="2"/>
        <scheme val="minor"/>
      </rPr>
      <t xml:space="preserve">Tasks
</t>
    </r>
    <r>
      <rPr>
        <sz val="11"/>
        <color theme="1"/>
        <rFont val="Calibri"/>
        <family val="2"/>
        <scheme val="minor"/>
      </rPr>
      <t xml:space="preserve">- actual results against established project </t>
    </r>
    <r>
      <rPr>
        <b/>
        <i/>
        <sz val="11"/>
        <color theme="1"/>
        <rFont val="Calibri"/>
        <family val="2"/>
        <scheme val="minor"/>
      </rPr>
      <t>Objectives</t>
    </r>
    <r>
      <rPr>
        <sz val="11"/>
        <color theme="1"/>
        <rFont val="Calibri"/>
        <family val="2"/>
        <scheme val="minor"/>
      </rPr>
      <t xml:space="preserve">
- actual resource allocation against planned </t>
    </r>
    <r>
      <rPr>
        <b/>
        <i/>
        <sz val="11"/>
        <color theme="1"/>
        <rFont val="Calibri"/>
        <family val="2"/>
        <scheme val="minor"/>
      </rPr>
      <t>Resources</t>
    </r>
    <r>
      <rPr>
        <sz val="11"/>
        <color theme="1"/>
        <rFont val="Calibri"/>
        <family val="2"/>
        <scheme val="minor"/>
      </rPr>
      <t xml:space="preserve">
- actual cost against budget estimates
- actual time against planned schedule
- actual risk against previously identified</t>
    </r>
  </si>
  <si>
    <t>Project Plan
Progress Status Record</t>
  </si>
  <si>
    <t>Progress Status Record [evaluated]</t>
  </si>
  <si>
    <t>PM.3.2</t>
  </si>
  <si>
    <r>
      <t xml:space="preserve">Establish actions to correct deviations or problems and identified risks concerning the accomplishment of the plan, as needed, document them in </t>
    </r>
    <r>
      <rPr>
        <b/>
        <i/>
        <sz val="11"/>
        <rFont val="Calibri"/>
        <scheme val="minor"/>
      </rPr>
      <t>Correction Register</t>
    </r>
    <r>
      <rPr>
        <sz val="11"/>
        <rFont val="Calibri"/>
        <family val="2"/>
        <scheme val="minor"/>
      </rPr>
      <t xml:space="preserve"> and track them to closure.</t>
    </r>
  </si>
  <si>
    <t>Correction Register</t>
  </si>
  <si>
    <t>PM.3.3</t>
  </si>
  <si>
    <r>
      <t xml:space="preserve">Identify changes to requirements and/or </t>
    </r>
    <r>
      <rPr>
        <b/>
        <i/>
        <sz val="11"/>
        <color theme="1"/>
        <rFont val="Calibri"/>
        <family val="2"/>
        <scheme val="minor"/>
      </rPr>
      <t>Project Plan</t>
    </r>
    <r>
      <rPr>
        <sz val="11"/>
        <color theme="1"/>
        <rFont val="Calibri"/>
        <family val="2"/>
        <scheme val="minor"/>
      </rPr>
      <t xml:space="preserve"> to address major deviations, potential risks or problems concerning the accomplishment of the plan, document them in</t>
    </r>
    <r>
      <rPr>
        <b/>
        <i/>
        <sz val="11"/>
        <color theme="1"/>
        <rFont val="Calibri"/>
        <family val="2"/>
        <scheme val="minor"/>
      </rPr>
      <t xml:space="preserve"> Change Request</t>
    </r>
    <r>
      <rPr>
        <sz val="11"/>
        <color theme="1"/>
        <rFont val="Calibri"/>
        <family val="2"/>
        <scheme val="minor"/>
      </rPr>
      <t xml:space="preserve"> and track them to closure.</t>
    </r>
  </si>
  <si>
    <t>Change Request [initiated]</t>
  </si>
  <si>
    <t>PM.4 Project Closure</t>
  </si>
  <si>
    <t>PM.4.1</t>
  </si>
  <si>
    <t>Formalize the completion of the project according to the Delivery Instructions established in the Project Plan, providing acceptance support and getting the Acceptance Record signed.</t>
  </si>
  <si>
    <t>Project Plan
- Delivery Instructions
Software Configuration [delivered]</t>
  </si>
  <si>
    <t>Acceptance Record
Software Configuration [accepted]</t>
  </si>
  <si>
    <t>PM.4.2</t>
  </si>
  <si>
    <t>Update Project Repository.</t>
  </si>
  <si>
    <t>Software Configuration [accepted]
Project Repository</t>
  </si>
  <si>
    <t>Project Repository [updated]</t>
  </si>
  <si>
    <t>Software Implementation Activities</t>
  </si>
  <si>
    <t>Comments 
&amp; 
Observations</t>
  </si>
  <si>
    <t>SI.1 Software Implementation Initiation</t>
  </si>
  <si>
    <t>SI.1.1</t>
  </si>
  <si>
    <r>
      <t>Revision of the current</t>
    </r>
    <r>
      <rPr>
        <b/>
        <i/>
        <sz val="11"/>
        <rFont val="Calibri"/>
        <scheme val="minor"/>
      </rPr>
      <t xml:space="preserve"> Project Plan</t>
    </r>
    <r>
      <rPr>
        <sz val="11"/>
        <rFont val="Calibri"/>
        <family val="2"/>
        <scheme val="minor"/>
      </rPr>
      <t xml:space="preserve"> with the Work Team members in order to achieve a common understanding and get their engagement with the project.</t>
    </r>
  </si>
  <si>
    <t>Project Plan[reviewed]</t>
  </si>
  <si>
    <t xml:space="preserve">SI.1.2 </t>
  </si>
  <si>
    <t>Set or update the implementation environment.</t>
  </si>
  <si>
    <t>Project Plan [reviewed]</t>
  </si>
  <si>
    <t>TL
WT</t>
  </si>
  <si>
    <t>SI.2 Software Requirements Analysis</t>
  </si>
  <si>
    <t>SI.2.1</t>
  </si>
  <si>
    <r>
      <t xml:space="preserve">Assign </t>
    </r>
    <r>
      <rPr>
        <b/>
        <i/>
        <sz val="11"/>
        <rFont val="Calibri"/>
        <scheme val="minor"/>
      </rPr>
      <t>Tasks</t>
    </r>
    <r>
      <rPr>
        <sz val="11"/>
        <rFont val="Calibri"/>
        <family val="2"/>
        <scheme val="minor"/>
      </rPr>
      <t xml:space="preserve"> to the Work Team members in accordance with their role, based on the current </t>
    </r>
    <r>
      <rPr>
        <b/>
        <i/>
        <sz val="11"/>
        <rFont val="Calibri"/>
        <scheme val="minor"/>
      </rPr>
      <t>Project Plan</t>
    </r>
    <r>
      <rPr>
        <sz val="11"/>
        <rFont val="Calibri"/>
        <family val="2"/>
        <scheme val="minor"/>
      </rPr>
      <t>.</t>
    </r>
  </si>
  <si>
    <t>Project Plan [reviewed] - Tasks</t>
  </si>
  <si>
    <t>SI.2.2</t>
  </si>
  <si>
    <r>
      <t xml:space="preserve">Document or update the </t>
    </r>
    <r>
      <rPr>
        <b/>
        <i/>
        <sz val="11"/>
        <rFont val="Calibri"/>
        <scheme val="minor"/>
      </rPr>
      <t>Requirements Specification</t>
    </r>
    <r>
      <rPr>
        <sz val="11"/>
        <rFont val="Calibri"/>
        <family val="2"/>
        <scheme val="minor"/>
      </rPr>
      <t xml:space="preserve">.
Identify and consult information sources (Customer, users, previous systems, documents, etc.) in order to get new requirements.
Analyze the identified requirements to determinate the </t>
    </r>
    <r>
      <rPr>
        <b/>
        <i/>
        <sz val="11"/>
        <rFont val="Calibri"/>
        <scheme val="minor"/>
      </rPr>
      <t>Scope</t>
    </r>
    <r>
      <rPr>
        <sz val="11"/>
        <rFont val="Calibri"/>
        <family val="2"/>
        <scheme val="minor"/>
      </rPr>
      <t xml:space="preserve"> and feasibility.
Generate or update the </t>
    </r>
    <r>
      <rPr>
        <b/>
        <i/>
        <sz val="11"/>
        <rFont val="Calibri"/>
        <scheme val="minor"/>
      </rPr>
      <t>Requirements Specification</t>
    </r>
    <r>
      <rPr>
        <sz val="11"/>
        <rFont val="Calibri"/>
        <family val="2"/>
        <scheme val="minor"/>
      </rPr>
      <t>.</t>
    </r>
  </si>
  <si>
    <t>Project Plan
- Product Description</t>
  </si>
  <si>
    <t>Requirements Specification</t>
  </si>
  <si>
    <t>AN
CUS</t>
  </si>
  <si>
    <t>SI.2.3</t>
  </si>
  <si>
    <r>
      <t xml:space="preserve">Verify and obtain approval of the
</t>
    </r>
    <r>
      <rPr>
        <b/>
        <i/>
        <sz val="11"/>
        <rFont val="Calibri"/>
        <scheme val="minor"/>
      </rPr>
      <t>Requirements Specification</t>
    </r>
    <r>
      <rPr>
        <sz val="11"/>
        <rFont val="Calibri"/>
        <family val="2"/>
        <scheme val="minor"/>
      </rPr>
      <t xml:space="preserve">.
Verify the correctness and testability of the </t>
    </r>
    <r>
      <rPr>
        <b/>
        <i/>
        <sz val="11"/>
        <rFont val="Calibri"/>
        <scheme val="minor"/>
      </rPr>
      <t>Requirements Specification</t>
    </r>
    <r>
      <rPr>
        <sz val="11"/>
        <rFont val="Calibri"/>
        <family val="2"/>
        <scheme val="minor"/>
      </rPr>
      <t xml:space="preserve"> and its consistency with the</t>
    </r>
    <r>
      <rPr>
        <b/>
        <i/>
        <sz val="11"/>
        <rFont val="Calibri"/>
        <scheme val="minor"/>
      </rPr>
      <t xml:space="preserve"> Product Description</t>
    </r>
    <r>
      <rPr>
        <sz val="11"/>
        <rFont val="Calibri"/>
        <family val="2"/>
        <scheme val="minor"/>
      </rPr>
      <t xml:space="preserve">. Additionally, review that requirements are complete, unambiguous and not contradictory. The results found are documented in a </t>
    </r>
    <r>
      <rPr>
        <b/>
        <i/>
        <sz val="11"/>
        <rFont val="Calibri"/>
        <scheme val="minor"/>
      </rPr>
      <t>Verification Results</t>
    </r>
    <r>
      <rPr>
        <sz val="11"/>
        <rFont val="Calibri"/>
        <family val="2"/>
        <scheme val="minor"/>
      </rPr>
      <t xml:space="preserve"> and corrections are made until the document is approved by AN. If significant changes were needed, initiate a </t>
    </r>
    <r>
      <rPr>
        <b/>
        <i/>
        <sz val="11"/>
        <rFont val="Calibri"/>
        <scheme val="minor"/>
      </rPr>
      <t>Change Request</t>
    </r>
    <r>
      <rPr>
        <sz val="11"/>
        <rFont val="Calibri"/>
        <family val="2"/>
        <scheme val="minor"/>
      </rPr>
      <t>.</t>
    </r>
  </si>
  <si>
    <t>Requirements Specification
Project Plan
- Product Description</t>
  </si>
  <si>
    <t>Verification Results
Requirements Specification [verified]
Change Request [initiated]</t>
  </si>
  <si>
    <t>AN
TL</t>
  </si>
  <si>
    <t>SI.2.4</t>
  </si>
  <si>
    <r>
      <t xml:space="preserve">Validate and obtain approval of the </t>
    </r>
    <r>
      <rPr>
        <b/>
        <i/>
        <sz val="11"/>
        <rFont val="Calibri"/>
        <scheme val="minor"/>
      </rPr>
      <t xml:space="preserve">Requirements Specification.
</t>
    </r>
    <r>
      <rPr>
        <sz val="11"/>
        <rFont val="Calibri"/>
        <family val="2"/>
        <scheme val="minor"/>
      </rPr>
      <t xml:space="preserve">
Validate that </t>
    </r>
    <r>
      <rPr>
        <b/>
        <i/>
        <sz val="11"/>
        <rFont val="Calibri"/>
        <scheme val="minor"/>
      </rPr>
      <t>Requirements Specification</t>
    </r>
    <r>
      <rPr>
        <sz val="11"/>
        <rFont val="Calibri"/>
        <family val="2"/>
        <scheme val="minor"/>
      </rPr>
      <t xml:space="preserve"> satisfies needs and agreed upon expectations, including the user interface usability. The results found are documented in a</t>
    </r>
    <r>
      <rPr>
        <b/>
        <i/>
        <sz val="11"/>
        <rFont val="Calibri"/>
        <scheme val="minor"/>
      </rPr>
      <t xml:space="preserve"> Validation Results</t>
    </r>
    <r>
      <rPr>
        <sz val="11"/>
        <rFont val="Calibri"/>
        <family val="2"/>
        <scheme val="minor"/>
      </rPr>
      <t xml:space="preserve"> and corrections are made until the document is approved by the CUS.</t>
    </r>
  </si>
  <si>
    <t>Requirements Specification [verified]</t>
  </si>
  <si>
    <t>Validation Results
Requirements Specification [validated]</t>
  </si>
  <si>
    <t>CUS
AN</t>
  </si>
  <si>
    <t>SI.2.5</t>
  </si>
  <si>
    <r>
      <t>Document the preliminary version of the *</t>
    </r>
    <r>
      <rPr>
        <b/>
        <i/>
        <sz val="11"/>
        <rFont val="Calibri"/>
        <scheme val="minor"/>
      </rPr>
      <t>Software User Documentation</t>
    </r>
    <r>
      <rPr>
        <sz val="11"/>
        <rFont val="Calibri"/>
        <family val="2"/>
        <scheme val="minor"/>
      </rPr>
      <t xml:space="preserve"> or update the present manual, if appropriate.
*(Optional)</t>
    </r>
  </si>
  <si>
    <t>Requirements Specification [validated]</t>
  </si>
  <si>
    <t>*Software User Documentation [preliminary]</t>
  </si>
  <si>
    <t>AN</t>
  </si>
  <si>
    <t>SI.2.6</t>
  </si>
  <si>
    <r>
      <t>Verify and obtain approval of the *</t>
    </r>
    <r>
      <rPr>
        <b/>
        <i/>
        <sz val="11"/>
        <rFont val="Calibri"/>
        <scheme val="minor"/>
      </rPr>
      <t>Software User Documentation</t>
    </r>
    <r>
      <rPr>
        <sz val="11"/>
        <rFont val="Calibri"/>
        <family val="2"/>
        <scheme val="minor"/>
      </rPr>
      <t>, if appropriate.
Verify consistency of the *</t>
    </r>
    <r>
      <rPr>
        <b/>
        <i/>
        <sz val="11"/>
        <rFont val="Calibri"/>
        <scheme val="minor"/>
      </rPr>
      <t>Software User Documentation</t>
    </r>
    <r>
      <rPr>
        <sz val="11"/>
        <rFont val="Calibri"/>
        <family val="2"/>
        <scheme val="minor"/>
      </rPr>
      <t xml:space="preserve"> with the Requirements Specification. The results found are documented in a </t>
    </r>
    <r>
      <rPr>
        <b/>
        <i/>
        <sz val="11"/>
        <rFont val="Calibri"/>
        <scheme val="minor"/>
      </rPr>
      <t>Verification Results</t>
    </r>
    <r>
      <rPr>
        <sz val="11"/>
        <rFont val="Calibri"/>
        <family val="2"/>
        <scheme val="minor"/>
      </rPr>
      <t xml:space="preserve"> and corrections are made until the document is approved by AN. If significant changes were needed, initiate a </t>
    </r>
    <r>
      <rPr>
        <b/>
        <i/>
        <sz val="11"/>
        <rFont val="Calibri"/>
        <scheme val="minor"/>
      </rPr>
      <t>Change Request</t>
    </r>
    <r>
      <rPr>
        <sz val="11"/>
        <rFont val="Calibri"/>
        <family val="2"/>
        <scheme val="minor"/>
      </rPr>
      <t>.
*(Optional)</t>
    </r>
  </si>
  <si>
    <t>*Software User Documentation [preliminary]
Requirements Specification</t>
  </si>
  <si>
    <t>Verification Results
*Software User Documentation [preliminary, verified]
Change Request [initiated]</t>
  </si>
  <si>
    <t>SI.2.7</t>
  </si>
  <si>
    <t>Incorporate the Requirements Specification, and *Software User Documentation to the Software Configuration in the baseline.
*(Optional)</t>
  </si>
  <si>
    <t>Requirements Specification [validated]
*Software User Documentation [preliminary, verified]</t>
  </si>
  <si>
    <t>Software Configuration
- Requirements Specification [validated, baselined]
- *Software User Documentation [preliminary, verified, baselined]</t>
  </si>
  <si>
    <t>TL</t>
  </si>
  <si>
    <t>SI.3 Software Architectural and Detailed Design</t>
  </si>
  <si>
    <t xml:space="preserve">SI.3.1 </t>
  </si>
  <si>
    <r>
      <t xml:space="preserve">Assign </t>
    </r>
    <r>
      <rPr>
        <b/>
        <i/>
        <sz val="11"/>
        <rFont val="Calibri"/>
        <scheme val="minor"/>
      </rPr>
      <t>Tasks</t>
    </r>
    <r>
      <rPr>
        <sz val="11"/>
        <rFont val="Calibri"/>
        <family val="2"/>
        <scheme val="minor"/>
      </rPr>
      <t xml:space="preserve"> to the Work Team members related to their role according to the current </t>
    </r>
    <r>
      <rPr>
        <b/>
        <i/>
        <sz val="11"/>
        <rFont val="Calibri"/>
        <scheme val="minor"/>
      </rPr>
      <t>Project Plan</t>
    </r>
    <r>
      <rPr>
        <sz val="11"/>
        <rFont val="Calibri"/>
        <family val="2"/>
        <scheme val="minor"/>
      </rPr>
      <t>.</t>
    </r>
  </si>
  <si>
    <t>Project Plan
- Tasks</t>
  </si>
  <si>
    <t>TL
AN
DES</t>
  </si>
  <si>
    <t xml:space="preserve">SI.3.2 </t>
  </si>
  <si>
    <r>
      <t xml:space="preserve">Understand </t>
    </r>
    <r>
      <rPr>
        <b/>
        <i/>
        <sz val="11"/>
        <rFont val="Calibri"/>
        <scheme val="minor"/>
      </rPr>
      <t>Requirements Specification</t>
    </r>
    <r>
      <rPr>
        <sz val="11"/>
        <rFont val="Calibri"/>
        <family val="2"/>
        <scheme val="minor"/>
      </rPr>
      <t>.</t>
    </r>
  </si>
  <si>
    <t>Requirements Specification [validated, baselined]</t>
  </si>
  <si>
    <t>AN
DES</t>
  </si>
  <si>
    <t xml:space="preserve">SI.3.3 </t>
  </si>
  <si>
    <r>
      <t>Document or update the</t>
    </r>
    <r>
      <rPr>
        <b/>
        <i/>
        <sz val="11"/>
        <rFont val="Calibri"/>
        <scheme val="minor"/>
      </rPr>
      <t xml:space="preserve"> Software Design</t>
    </r>
    <r>
      <rPr>
        <sz val="11"/>
        <rFont val="Calibri"/>
        <family val="2"/>
        <scheme val="minor"/>
      </rPr>
      <t xml:space="preserve">.
Analyze the </t>
    </r>
    <r>
      <rPr>
        <b/>
        <i/>
        <sz val="11"/>
        <rFont val="Calibri"/>
        <scheme val="minor"/>
      </rPr>
      <t>Requirements Specification</t>
    </r>
    <r>
      <rPr>
        <sz val="11"/>
        <rFont val="Calibri"/>
        <family val="2"/>
        <scheme val="minor"/>
      </rPr>
      <t xml:space="preserve"> to generate the architectural design, its arrangement in subsystems and </t>
    </r>
    <r>
      <rPr>
        <b/>
        <i/>
        <sz val="11"/>
        <rFont val="Calibri"/>
        <scheme val="minor"/>
      </rPr>
      <t>Software Components</t>
    </r>
    <r>
      <rPr>
        <sz val="11"/>
        <rFont val="Calibri"/>
        <family val="2"/>
        <scheme val="minor"/>
      </rPr>
      <t xml:space="preserve"> defining the internal and external interfaces. Describe in detail, the appearance and the behaviour of the interface, based on the </t>
    </r>
    <r>
      <rPr>
        <b/>
        <i/>
        <sz val="11"/>
        <rFont val="Calibri"/>
        <scheme val="minor"/>
      </rPr>
      <t>Requirements Specification</t>
    </r>
    <r>
      <rPr>
        <sz val="11"/>
        <rFont val="Calibri"/>
        <family val="2"/>
        <scheme val="minor"/>
      </rPr>
      <t xml:space="preserve"> in a way that </t>
    </r>
    <r>
      <rPr>
        <b/>
        <i/>
        <sz val="11"/>
        <rFont val="Calibri"/>
        <scheme val="minor"/>
      </rPr>
      <t>Resources</t>
    </r>
    <r>
      <rPr>
        <sz val="11"/>
        <rFont val="Calibri"/>
        <family val="2"/>
        <scheme val="minor"/>
      </rPr>
      <t xml:space="preserve"> for its implementation can be foreseen.
Provide the detail of </t>
    </r>
    <r>
      <rPr>
        <b/>
        <i/>
        <sz val="11"/>
        <rFont val="Calibri"/>
        <scheme val="minor"/>
      </rPr>
      <t>Software Components</t>
    </r>
    <r>
      <rPr>
        <sz val="11"/>
        <rFont val="Calibri"/>
        <family val="2"/>
        <scheme val="minor"/>
      </rPr>
      <t xml:space="preserve"> and their interfaces to allow the construction in an evident way.
Generate or update the </t>
    </r>
    <r>
      <rPr>
        <b/>
        <i/>
        <sz val="11"/>
        <rFont val="Calibri"/>
        <scheme val="minor"/>
      </rPr>
      <t>Traceability Record</t>
    </r>
    <r>
      <rPr>
        <sz val="11"/>
        <rFont val="Calibri"/>
        <family val="2"/>
        <scheme val="minor"/>
      </rPr>
      <t>.</t>
    </r>
  </si>
  <si>
    <t>Software Design
Traceability Record</t>
  </si>
  <si>
    <t xml:space="preserve">SI.3.4 </t>
  </si>
  <si>
    <r>
      <t xml:space="preserve">Verify and obtain approval of the </t>
    </r>
    <r>
      <rPr>
        <b/>
        <i/>
        <sz val="11"/>
        <rFont val="Calibri"/>
        <scheme val="minor"/>
      </rPr>
      <t>Software Design</t>
    </r>
    <r>
      <rPr>
        <sz val="11"/>
        <rFont val="Calibri"/>
        <family val="2"/>
        <scheme val="minor"/>
      </rPr>
      <t xml:space="preserve">.
Verify correctness of </t>
    </r>
    <r>
      <rPr>
        <b/>
        <i/>
        <sz val="11"/>
        <rFont val="Calibri"/>
        <scheme val="minor"/>
      </rPr>
      <t>Software Design</t>
    </r>
    <r>
      <rPr>
        <sz val="11"/>
        <rFont val="Calibri"/>
        <family val="2"/>
        <scheme val="minor"/>
      </rPr>
      <t xml:space="preserve"> documentation, its feasibility and consistency with their </t>
    </r>
    <r>
      <rPr>
        <b/>
        <i/>
        <sz val="11"/>
        <rFont val="Calibri"/>
        <scheme val="minor"/>
      </rPr>
      <t>Requirement Specification</t>
    </r>
    <r>
      <rPr>
        <sz val="11"/>
        <rFont val="Calibri"/>
        <family val="2"/>
        <scheme val="minor"/>
      </rPr>
      <t xml:space="preserve">. Verify that the </t>
    </r>
    <r>
      <rPr>
        <b/>
        <i/>
        <sz val="11"/>
        <rFont val="Calibri"/>
        <scheme val="minor"/>
      </rPr>
      <t>Traceability</t>
    </r>
    <r>
      <rPr>
        <sz val="11"/>
        <rFont val="Calibri"/>
        <family val="2"/>
        <scheme val="minor"/>
      </rPr>
      <t xml:space="preserve"> </t>
    </r>
    <r>
      <rPr>
        <b/>
        <i/>
        <sz val="11"/>
        <rFont val="Calibri"/>
        <scheme val="minor"/>
      </rPr>
      <t>Record</t>
    </r>
    <r>
      <rPr>
        <sz val="11"/>
        <rFont val="Calibri"/>
        <family val="2"/>
        <scheme val="minor"/>
      </rPr>
      <t xml:space="preserve"> contains the adequate relationships between requirements and the </t>
    </r>
    <r>
      <rPr>
        <b/>
        <i/>
        <sz val="11"/>
        <rFont val="Calibri"/>
        <scheme val="minor"/>
      </rPr>
      <t>Software Design</t>
    </r>
    <r>
      <rPr>
        <sz val="11"/>
        <rFont val="Calibri"/>
        <family val="2"/>
        <scheme val="minor"/>
      </rPr>
      <t xml:space="preserve"> elements. The results found are documented in a </t>
    </r>
    <r>
      <rPr>
        <b/>
        <i/>
        <sz val="11"/>
        <rFont val="Calibri"/>
        <scheme val="minor"/>
      </rPr>
      <t>Verification Results</t>
    </r>
    <r>
      <rPr>
        <sz val="11"/>
        <rFont val="Calibri"/>
        <family val="2"/>
        <scheme val="minor"/>
      </rPr>
      <t xml:space="preserve"> and corrections are made until the document is approved by DES. If significant changes were needed, initiate a </t>
    </r>
    <r>
      <rPr>
        <b/>
        <i/>
        <sz val="11"/>
        <rFont val="Calibri"/>
        <scheme val="minor"/>
      </rPr>
      <t>Change Request</t>
    </r>
    <r>
      <rPr>
        <sz val="11"/>
        <rFont val="Calibri"/>
        <family val="2"/>
        <scheme val="minor"/>
      </rPr>
      <t>.</t>
    </r>
  </si>
  <si>
    <t>Software Design
Traceability Record
Requirements Specification [validated, baselined]</t>
  </si>
  <si>
    <t>Verification Results
Software Design [verified]
Traceability Record [verified]
Change Request [initiated]</t>
  </si>
  <si>
    <t>SI.3.5</t>
  </si>
  <si>
    <r>
      <t xml:space="preserve">Establish or update </t>
    </r>
    <r>
      <rPr>
        <b/>
        <i/>
        <sz val="11"/>
        <rFont val="Calibri"/>
        <scheme val="minor"/>
      </rPr>
      <t>Test Cases</t>
    </r>
    <r>
      <rPr>
        <sz val="11"/>
        <rFont val="Calibri"/>
        <family val="2"/>
        <scheme val="minor"/>
      </rPr>
      <t xml:space="preserve"> and </t>
    </r>
    <r>
      <rPr>
        <b/>
        <i/>
        <sz val="11"/>
        <rFont val="Calibri"/>
        <scheme val="minor"/>
      </rPr>
      <t>Test Procedures</t>
    </r>
    <r>
      <rPr>
        <sz val="11"/>
        <rFont val="Calibri"/>
        <family val="2"/>
        <scheme val="minor"/>
      </rPr>
      <t xml:space="preserve"> for integration testing based on Requirements Specification and Software Design.
Customer provides testing data, if needed.</t>
    </r>
  </si>
  <si>
    <t>Requirements Specification [validated, baselined]
Software Design [verified, baselined]</t>
  </si>
  <si>
    <t>Test Cases and Test Procedures</t>
  </si>
  <si>
    <t>DES</t>
  </si>
  <si>
    <t xml:space="preserve">SI.3.6 </t>
  </si>
  <si>
    <r>
      <t xml:space="preserve">Verify and obtain approval of the </t>
    </r>
    <r>
      <rPr>
        <b/>
        <i/>
        <sz val="11"/>
        <rFont val="Calibri"/>
        <scheme val="minor"/>
      </rPr>
      <t>Test Cases and Test Procedure</t>
    </r>
    <r>
      <rPr>
        <sz val="11"/>
        <rFont val="Calibri"/>
        <family val="2"/>
        <scheme val="minor"/>
      </rPr>
      <t xml:space="preserve">s.
Verify consistency among </t>
    </r>
    <r>
      <rPr>
        <b/>
        <i/>
        <sz val="11"/>
        <rFont val="Calibri"/>
        <scheme val="minor"/>
      </rPr>
      <t>Requirements Specification</t>
    </r>
    <r>
      <rPr>
        <sz val="11"/>
        <rFont val="Calibri"/>
        <family val="2"/>
        <scheme val="minor"/>
      </rPr>
      <t xml:space="preserve">, </t>
    </r>
    <r>
      <rPr>
        <b/>
        <i/>
        <sz val="11"/>
        <rFont val="Calibri"/>
        <scheme val="minor"/>
      </rPr>
      <t>Software Design</t>
    </r>
    <r>
      <rPr>
        <sz val="11"/>
        <rFont val="Calibri"/>
        <family val="2"/>
        <scheme val="minor"/>
      </rPr>
      <t xml:space="preserve"> and </t>
    </r>
    <r>
      <rPr>
        <b/>
        <i/>
        <sz val="11"/>
        <rFont val="Calibri"/>
        <scheme val="minor"/>
      </rPr>
      <t>Test Cases and Test Procedures</t>
    </r>
    <r>
      <rPr>
        <sz val="11"/>
        <rFont val="Calibri"/>
        <family val="2"/>
        <scheme val="minor"/>
      </rPr>
      <t xml:space="preserve">. The results found are documented in a </t>
    </r>
    <r>
      <rPr>
        <b/>
        <i/>
        <sz val="11"/>
        <rFont val="Calibri"/>
        <scheme val="minor"/>
      </rPr>
      <t>Verification Results</t>
    </r>
    <r>
      <rPr>
        <sz val="11"/>
        <rFont val="Calibri"/>
        <family val="2"/>
        <scheme val="minor"/>
      </rPr>
      <t xml:space="preserve"> and corrections are made until the document is approved by AN.</t>
    </r>
  </si>
  <si>
    <t>Test Cases and Test Procedures
Requirements Specification [validated, baselined]
Software Design [verified, baselined]</t>
  </si>
  <si>
    <t>Verification Results
Test Cases and Test Procedures [verified]</t>
  </si>
  <si>
    <t>DES
AN</t>
  </si>
  <si>
    <t xml:space="preserve">SI.3.7 </t>
  </si>
  <si>
    <r>
      <t xml:space="preserve">Update the </t>
    </r>
    <r>
      <rPr>
        <b/>
        <i/>
        <sz val="11"/>
        <rFont val="Calibri"/>
        <scheme val="minor"/>
      </rPr>
      <t>Traceability Record</t>
    </r>
    <r>
      <rPr>
        <sz val="11"/>
        <rFont val="Calibri"/>
        <family val="2"/>
        <scheme val="minor"/>
      </rPr>
      <t xml:space="preserve"> incorporating the </t>
    </r>
    <r>
      <rPr>
        <b/>
        <i/>
        <sz val="11"/>
        <rFont val="Calibri"/>
        <scheme val="minor"/>
      </rPr>
      <t>Test Cases and Test Procedures</t>
    </r>
    <r>
      <rPr>
        <sz val="11"/>
        <rFont val="Calibri"/>
        <family val="2"/>
        <scheme val="minor"/>
      </rPr>
      <t>.</t>
    </r>
  </si>
  <si>
    <t>Test Cases and Test Procedures [verified]
Traceability Record [updated]</t>
  </si>
  <si>
    <t>Traceability Record [updated]</t>
  </si>
  <si>
    <t>SI.3.8</t>
  </si>
  <si>
    <r>
      <t>Incorporate the</t>
    </r>
    <r>
      <rPr>
        <b/>
        <i/>
        <sz val="11"/>
        <rFont val="Calibri"/>
        <scheme val="minor"/>
      </rPr>
      <t xml:space="preserve"> Software Design</t>
    </r>
    <r>
      <rPr>
        <sz val="11"/>
        <rFont val="Calibri"/>
        <family val="2"/>
        <scheme val="minor"/>
      </rPr>
      <t xml:space="preserve">, and </t>
    </r>
    <r>
      <rPr>
        <b/>
        <i/>
        <sz val="11"/>
        <rFont val="Calibri"/>
        <scheme val="minor"/>
      </rPr>
      <t xml:space="preserve">Traceability Record </t>
    </r>
    <r>
      <rPr>
        <sz val="11"/>
        <rFont val="Calibri"/>
        <family val="2"/>
        <scheme val="minor"/>
      </rPr>
      <t xml:space="preserve">to the </t>
    </r>
    <r>
      <rPr>
        <b/>
        <i/>
        <sz val="11"/>
        <rFont val="Calibri"/>
        <scheme val="minor"/>
      </rPr>
      <t>Software Configuration</t>
    </r>
    <r>
      <rPr>
        <sz val="11"/>
        <rFont val="Calibri"/>
        <family val="2"/>
        <scheme val="minor"/>
      </rPr>
      <t xml:space="preserve"> as part of the baseline.
Incorporate the </t>
    </r>
    <r>
      <rPr>
        <b/>
        <i/>
        <sz val="11"/>
        <rFont val="Calibri"/>
        <scheme val="minor"/>
      </rPr>
      <t>Test Cases</t>
    </r>
    <r>
      <rPr>
        <sz val="11"/>
        <rFont val="Calibri"/>
        <family val="2"/>
        <scheme val="minor"/>
      </rPr>
      <t>, and</t>
    </r>
    <r>
      <rPr>
        <b/>
        <i/>
        <sz val="11"/>
        <rFont val="Calibri"/>
        <scheme val="minor"/>
      </rPr>
      <t xml:space="preserve"> Test Procedures</t>
    </r>
    <r>
      <rPr>
        <sz val="11"/>
        <rFont val="Calibri"/>
        <family val="2"/>
        <scheme val="minor"/>
      </rPr>
      <t xml:space="preserve"> to the </t>
    </r>
    <r>
      <rPr>
        <b/>
        <i/>
        <sz val="11"/>
        <rFont val="Calibri"/>
        <scheme val="minor"/>
      </rPr>
      <t>Project Repository</t>
    </r>
    <r>
      <rPr>
        <sz val="11"/>
        <rFont val="Calibri"/>
        <family val="2"/>
        <scheme val="minor"/>
      </rPr>
      <t>.</t>
    </r>
  </si>
  <si>
    <t>Software Design [verified]
Test Cases and Test Procedures [verified]
Traceability Record [verified]</t>
  </si>
  <si>
    <t>Software Configuration
- Software Design [verified, baselined]
- Test Cases and Test Procedures [verified]
- Traceability Record [verified, baselined]</t>
  </si>
  <si>
    <t>SI.4 Software Construction</t>
  </si>
  <si>
    <t>SI.4.1</t>
  </si>
  <si>
    <r>
      <t xml:space="preserve">Assign </t>
    </r>
    <r>
      <rPr>
        <b/>
        <i/>
        <sz val="11"/>
        <rFont val="Calibri"/>
        <scheme val="minor"/>
      </rPr>
      <t>Tasks</t>
    </r>
    <r>
      <rPr>
        <sz val="11"/>
        <rFont val="Calibri"/>
        <family val="2"/>
        <scheme val="minor"/>
      </rPr>
      <t xml:space="preserve"> to the Work Team members related to their role, according to the current </t>
    </r>
    <r>
      <rPr>
        <b/>
        <i/>
        <sz val="11"/>
        <rFont val="Calibri"/>
        <scheme val="minor"/>
      </rPr>
      <t>Project Plan</t>
    </r>
    <r>
      <rPr>
        <sz val="11"/>
        <rFont val="Calibri"/>
        <family val="2"/>
        <scheme val="minor"/>
      </rPr>
      <t>.</t>
    </r>
  </si>
  <si>
    <t>SI.4.2</t>
  </si>
  <si>
    <r>
      <t>Understand</t>
    </r>
    <r>
      <rPr>
        <b/>
        <i/>
        <sz val="11"/>
        <rFont val="Calibri"/>
        <scheme val="minor"/>
      </rPr>
      <t xml:space="preserve"> Software Design</t>
    </r>
    <r>
      <rPr>
        <sz val="11"/>
        <rFont val="Calibri"/>
        <family val="2"/>
        <scheme val="minor"/>
      </rPr>
      <t>.</t>
    </r>
  </si>
  <si>
    <t>Software Design [verified, baselined]</t>
  </si>
  <si>
    <t>PR</t>
  </si>
  <si>
    <t xml:space="preserve">SI.4.3 </t>
  </si>
  <si>
    <r>
      <t xml:space="preserve">Construct or update Software Components based on the detailed part of the </t>
    </r>
    <r>
      <rPr>
        <b/>
        <i/>
        <sz val="11"/>
        <rFont val="Calibri"/>
        <scheme val="minor"/>
      </rPr>
      <t>Software Design</t>
    </r>
    <r>
      <rPr>
        <sz val="11"/>
        <rFont val="Calibri"/>
        <family val="2"/>
        <scheme val="minor"/>
      </rPr>
      <t>.</t>
    </r>
  </si>
  <si>
    <t>Software Design [verified, baselined],
Traceability Record [verified, baselined]</t>
  </si>
  <si>
    <t>Software Components</t>
  </si>
  <si>
    <t xml:space="preserve">SI.4.4 </t>
  </si>
  <si>
    <r>
      <t xml:space="preserve">Design or update unit test cases and apply them to verify that the </t>
    </r>
    <r>
      <rPr>
        <b/>
        <i/>
        <sz val="11"/>
        <rFont val="Calibri"/>
        <scheme val="minor"/>
      </rPr>
      <t>Software Components</t>
    </r>
    <r>
      <rPr>
        <sz val="11"/>
        <rFont val="Calibri"/>
        <family val="2"/>
        <scheme val="minor"/>
      </rPr>
      <t xml:space="preserve"> implements the detailed part of the </t>
    </r>
    <r>
      <rPr>
        <b/>
        <i/>
        <sz val="11"/>
        <rFont val="Calibri"/>
        <scheme val="minor"/>
      </rPr>
      <t>Software Design</t>
    </r>
    <r>
      <rPr>
        <sz val="11"/>
        <rFont val="Calibri"/>
        <family val="2"/>
        <scheme val="minor"/>
      </rPr>
      <t>.</t>
    </r>
  </si>
  <si>
    <t>Software Components [unit tested]</t>
  </si>
  <si>
    <t xml:space="preserve">SI.4.5 </t>
  </si>
  <si>
    <t>Correct the defects found until successful unit test (reaching exit criteria) is achieved.</t>
  </si>
  <si>
    <t>Software Components [corrected]</t>
  </si>
  <si>
    <t>SI.4.6</t>
  </si>
  <si>
    <r>
      <t xml:space="preserve">Update the </t>
    </r>
    <r>
      <rPr>
        <b/>
        <i/>
        <sz val="11"/>
        <rFont val="Calibri"/>
        <scheme val="minor"/>
      </rPr>
      <t>Traceability</t>
    </r>
    <r>
      <rPr>
        <sz val="11"/>
        <rFont val="Calibri"/>
        <family val="2"/>
        <scheme val="minor"/>
      </rPr>
      <t xml:space="preserve"> Record incorporating </t>
    </r>
    <r>
      <rPr>
        <b/>
        <i/>
        <sz val="11"/>
        <rFont val="Calibri"/>
        <scheme val="minor"/>
      </rPr>
      <t>Software Components</t>
    </r>
    <r>
      <rPr>
        <sz val="11"/>
        <rFont val="Calibri"/>
        <family val="2"/>
        <scheme val="minor"/>
      </rPr>
      <t xml:space="preserve"> constructed or modified.</t>
    </r>
  </si>
  <si>
    <t>Software Components [corrected]
Traceability Record [verified, baselined]</t>
  </si>
  <si>
    <t>SI.4.7</t>
  </si>
  <si>
    <r>
      <t xml:space="preserve">Incorporate </t>
    </r>
    <r>
      <rPr>
        <b/>
        <i/>
        <sz val="11"/>
        <rFont val="Calibri"/>
        <scheme val="minor"/>
      </rPr>
      <t>Software</t>
    </r>
    <r>
      <rPr>
        <sz val="11"/>
        <rFont val="Calibri"/>
        <family val="2"/>
        <scheme val="minor"/>
      </rPr>
      <t xml:space="preserve"> Components and Traceability Record to the Software Configuration as part of the baseline.</t>
    </r>
  </si>
  <si>
    <t>Software Components [corrected]
Traceability Record [updated]</t>
  </si>
  <si>
    <t>Software Configuration
- Software Components [corrected, baselined]
- Traceability Record [updated baselined]</t>
  </si>
  <si>
    <t>SI.5 Software Integration and Tests</t>
  </si>
  <si>
    <t>SI.5.1</t>
  </si>
  <si>
    <r>
      <t xml:space="preserve">Assign </t>
    </r>
    <r>
      <rPr>
        <b/>
        <i/>
        <sz val="11"/>
        <rFont val="Calibri"/>
        <scheme val="minor"/>
      </rPr>
      <t>Tasks</t>
    </r>
    <r>
      <rPr>
        <sz val="11"/>
        <rFont val="Calibri"/>
        <family val="2"/>
        <scheme val="minor"/>
      </rPr>
      <t xml:space="preserve"> to the work team members related to their role, according to the current </t>
    </r>
    <r>
      <rPr>
        <b/>
        <i/>
        <sz val="11"/>
        <rFont val="Calibri"/>
        <scheme val="minor"/>
      </rPr>
      <t>Project Plan</t>
    </r>
    <r>
      <rPr>
        <sz val="11"/>
        <rFont val="Calibri"/>
        <family val="2"/>
        <scheme val="minor"/>
      </rPr>
      <t>.</t>
    </r>
  </si>
  <si>
    <t>Project Plan 
- Tasks</t>
  </si>
  <si>
    <t>SI.5.2</t>
  </si>
  <si>
    <r>
      <t xml:space="preserve">Understand </t>
    </r>
    <r>
      <rPr>
        <b/>
        <i/>
        <sz val="11"/>
        <rFont val="Calibri"/>
        <scheme val="minor"/>
      </rPr>
      <t>Test Case</t>
    </r>
    <r>
      <rPr>
        <b/>
        <sz val="11"/>
        <rFont val="Calibri"/>
        <family val="2"/>
        <scheme val="minor"/>
      </rPr>
      <t>s and Test Procedures</t>
    </r>
    <r>
      <rPr>
        <sz val="11"/>
        <rFont val="Calibri"/>
        <family val="2"/>
        <scheme val="minor"/>
      </rPr>
      <t>.
Set or update the testing environment.</t>
    </r>
  </si>
  <si>
    <t>Test Cases and Test Procedures [verified]</t>
  </si>
  <si>
    <t>SI.5.3</t>
  </si>
  <si>
    <r>
      <t xml:space="preserve">Integrates the </t>
    </r>
    <r>
      <rPr>
        <b/>
        <i/>
        <sz val="11"/>
        <rFont val="Calibri"/>
        <scheme val="minor"/>
      </rPr>
      <t>Software</t>
    </r>
    <r>
      <rPr>
        <sz val="11"/>
        <rFont val="Calibri"/>
        <family val="2"/>
        <scheme val="minor"/>
      </rPr>
      <t xml:space="preserve"> using </t>
    </r>
    <r>
      <rPr>
        <b/>
        <i/>
        <sz val="11"/>
        <rFont val="Calibri"/>
        <scheme val="minor"/>
      </rPr>
      <t>Software Components</t>
    </r>
    <r>
      <rPr>
        <sz val="11"/>
        <rFont val="Calibri"/>
        <family val="2"/>
        <scheme val="minor"/>
      </rPr>
      <t xml:space="preserve"> and updates </t>
    </r>
    <r>
      <rPr>
        <b/>
        <i/>
        <sz val="11"/>
        <rFont val="Calibri"/>
        <scheme val="minor"/>
      </rPr>
      <t>Test Cases and Test Procedures</t>
    </r>
    <r>
      <rPr>
        <sz val="11"/>
        <rFont val="Calibri"/>
        <family val="2"/>
        <scheme val="minor"/>
      </rPr>
      <t xml:space="preserve"> for integration testing, as needed.</t>
    </r>
  </si>
  <si>
    <t>Software Components [corrected, baselined]
Test Cases and Test Procedures [verified]
Traceability Record [updated, baselined]</t>
  </si>
  <si>
    <t>Software
Test Cases and Test Procedures</t>
  </si>
  <si>
    <t>SI.5.4</t>
  </si>
  <si>
    <r>
      <t xml:space="preserve">Perform </t>
    </r>
    <r>
      <rPr>
        <b/>
        <i/>
        <sz val="11"/>
        <rFont val="Calibri"/>
        <scheme val="minor"/>
      </rPr>
      <t>Software</t>
    </r>
    <r>
      <rPr>
        <sz val="11"/>
        <rFont val="Calibri"/>
        <family val="2"/>
        <scheme val="minor"/>
      </rPr>
      <t xml:space="preserve"> tests using </t>
    </r>
    <r>
      <rPr>
        <b/>
        <i/>
        <sz val="11"/>
        <rFont val="Calibri"/>
        <scheme val="minor"/>
      </rPr>
      <t xml:space="preserve">Test Cases and Test Procedures </t>
    </r>
    <r>
      <rPr>
        <sz val="11"/>
        <rFont val="Calibri"/>
        <family val="2"/>
        <scheme val="minor"/>
      </rPr>
      <t xml:space="preserve">for integration and document results in </t>
    </r>
    <r>
      <rPr>
        <b/>
        <i/>
        <sz val="11"/>
        <rFont val="Calibri"/>
        <scheme val="minor"/>
      </rPr>
      <t>Test Report</t>
    </r>
    <r>
      <rPr>
        <sz val="11"/>
        <rFont val="Calibri"/>
        <family val="2"/>
        <scheme val="minor"/>
      </rPr>
      <t>.</t>
    </r>
  </si>
  <si>
    <t>Software [tested] 
Test Report</t>
  </si>
  <si>
    <t>PR
CUS</t>
  </si>
  <si>
    <t>SI.5.5</t>
  </si>
  <si>
    <t>Correct the defects found and perform regression test until exit criteria is achieved.</t>
  </si>
  <si>
    <t>Software [tested] 
Test Report
Test Cases and Test Procedures
Traceability Record [updated, baselined]</t>
  </si>
  <si>
    <t>Software [corrected]
Test Report [defects eliminated]</t>
  </si>
  <si>
    <t>SI.5.6</t>
  </si>
  <si>
    <r>
      <t xml:space="preserve">Updates the </t>
    </r>
    <r>
      <rPr>
        <b/>
        <i/>
        <sz val="11"/>
        <rFont val="Calibri"/>
        <scheme val="minor"/>
      </rPr>
      <t>Traceability Record</t>
    </r>
    <r>
      <rPr>
        <sz val="11"/>
        <rFont val="Calibri"/>
        <family val="2"/>
        <scheme val="minor"/>
      </rPr>
      <t>, if appropriate.</t>
    </r>
  </si>
  <si>
    <t>Software [corrected]
Traceability Record [updated, baselined]</t>
  </si>
  <si>
    <t>SI.5.7</t>
  </si>
  <si>
    <r>
      <t>Document the *</t>
    </r>
    <r>
      <rPr>
        <b/>
        <i/>
        <sz val="11"/>
        <rFont val="Calibri"/>
        <scheme val="minor"/>
      </rPr>
      <t>Product Operation Guid</t>
    </r>
    <r>
      <rPr>
        <sz val="11"/>
        <rFont val="Calibri"/>
        <family val="2"/>
        <scheme val="minor"/>
      </rPr>
      <t>e or update the current guide, if appropriate.
*(Optional)</t>
    </r>
  </si>
  <si>
    <t>Software [tested]</t>
  </si>
  <si>
    <t>*Product Operation Guide</t>
  </si>
  <si>
    <t>SI.5.8</t>
  </si>
  <si>
    <r>
      <t>Verify and obtain approval of the *</t>
    </r>
    <r>
      <rPr>
        <b/>
        <i/>
        <sz val="11"/>
        <rFont val="Calibri"/>
        <scheme val="minor"/>
      </rPr>
      <t>Product Operation Guide</t>
    </r>
    <r>
      <rPr>
        <sz val="11"/>
        <rFont val="Calibri"/>
        <family val="2"/>
        <scheme val="minor"/>
      </rPr>
      <t xml:space="preserve">, if appropriate (see SI.5.7)
Verify consistency of the </t>
    </r>
    <r>
      <rPr>
        <b/>
        <i/>
        <sz val="11"/>
        <rFont val="Calibri"/>
        <scheme val="minor"/>
      </rPr>
      <t>Product Operation Guide</t>
    </r>
    <r>
      <rPr>
        <sz val="11"/>
        <rFont val="Calibri"/>
        <family val="2"/>
        <scheme val="minor"/>
      </rPr>
      <t xml:space="preserve"> with the Software. The results found are documented in a </t>
    </r>
    <r>
      <rPr>
        <b/>
        <i/>
        <sz val="11"/>
        <rFont val="Calibri"/>
        <scheme val="minor"/>
      </rPr>
      <t>Verification Results</t>
    </r>
    <r>
      <rPr>
        <sz val="11"/>
        <rFont val="Calibri"/>
        <family val="2"/>
        <scheme val="minor"/>
      </rPr>
      <t xml:space="preserve"> and corrections are made until the document is approved by DES.
*(Optional)</t>
    </r>
  </si>
  <si>
    <t>*Product Operation Guide
Software [tested]</t>
  </si>
  <si>
    <t>Verification Results
*Product Operation Guide [verified]</t>
  </si>
  <si>
    <t>SI.5.9</t>
  </si>
  <si>
    <r>
      <t>Document the *</t>
    </r>
    <r>
      <rPr>
        <b/>
        <i/>
        <sz val="11"/>
        <rFont val="Calibri"/>
        <scheme val="minor"/>
      </rPr>
      <t>Software User Documentation</t>
    </r>
    <r>
      <rPr>
        <sz val="11"/>
        <rFont val="Calibri"/>
        <family val="2"/>
        <scheme val="minor"/>
      </rPr>
      <t xml:space="preserve"> or update the current one, if appropriate.
*(Optional)</t>
    </r>
  </si>
  <si>
    <t>Software [tested]
*Software User Documentation [preliminary]</t>
  </si>
  <si>
    <t>*Software User Documentation</t>
  </si>
  <si>
    <t>SI.5.10</t>
  </si>
  <si>
    <r>
      <t>Verify and obtain approval of the *</t>
    </r>
    <r>
      <rPr>
        <b/>
        <i/>
        <sz val="11"/>
        <rFont val="Calibri"/>
        <scheme val="minor"/>
      </rPr>
      <t>Software User Documentation</t>
    </r>
    <r>
      <rPr>
        <sz val="11"/>
        <rFont val="Calibri"/>
        <family val="2"/>
        <scheme val="minor"/>
      </rPr>
      <t xml:space="preserve">, if appropriate (see SI.5.9)
Verify consistency of the </t>
    </r>
    <r>
      <rPr>
        <b/>
        <i/>
        <sz val="11"/>
        <rFont val="Calibri"/>
        <scheme val="minor"/>
      </rPr>
      <t>Software User Documentation</t>
    </r>
    <r>
      <rPr>
        <sz val="11"/>
        <rFont val="Calibri"/>
        <family val="2"/>
        <scheme val="minor"/>
      </rPr>
      <t xml:space="preserve"> with the </t>
    </r>
    <r>
      <rPr>
        <b/>
        <i/>
        <sz val="11"/>
        <rFont val="Calibri"/>
        <scheme val="minor"/>
      </rPr>
      <t>Software</t>
    </r>
    <r>
      <rPr>
        <sz val="11"/>
        <rFont val="Calibri"/>
        <family val="2"/>
        <scheme val="minor"/>
      </rPr>
      <t xml:space="preserve">. The results found are documented in a </t>
    </r>
    <r>
      <rPr>
        <b/>
        <i/>
        <sz val="11"/>
        <rFont val="Calibri"/>
        <scheme val="minor"/>
      </rPr>
      <t>Verification Results</t>
    </r>
    <r>
      <rPr>
        <sz val="11"/>
        <rFont val="Calibri"/>
        <family val="2"/>
        <scheme val="minor"/>
      </rPr>
      <t xml:space="preserve"> and corrections are made until the document is approved by CUS.
*(Optional)</t>
    </r>
  </si>
  <si>
    <t>*Software User Documentation
Software [tested]</t>
  </si>
  <si>
    <t>Verification Results
*Software User Documentation [verified]</t>
  </si>
  <si>
    <t>SI.5.11</t>
  </si>
  <si>
    <t>Incorporate the Test Cases and Test Procedures, Software, Traceability Record, Test Report, *Product Operation Guide and *Software User Documentation to the Software Configuration as part of the baseline.
*(Optional)</t>
  </si>
  <si>
    <t>Test Cases and Test Procedures
Software [tested]
Test Report
Traceability Record [updated]
*Product Operation Guide [verified]
*Software User Documentation [verified]</t>
  </si>
  <si>
    <t>Software Configuration
- Test Cases and Test Procedures [baselined]
- Software [tested, baselined]
- Traceability Record [updated, baselined]
- Test Report [baselined]
- *Product Operation Guide [verified, baselined]
- *Software User Documentation [verified, baselined]</t>
  </si>
  <si>
    <t>SI.6 Product Delivery</t>
  </si>
  <si>
    <t>SI.6.1</t>
  </si>
  <si>
    <t>SI.6.2</t>
  </si>
  <si>
    <r>
      <t>Understand</t>
    </r>
    <r>
      <rPr>
        <b/>
        <i/>
        <sz val="11"/>
        <rFont val="Calibri"/>
        <scheme val="minor"/>
      </rPr>
      <t xml:space="preserve"> Software Configuration</t>
    </r>
    <r>
      <rPr>
        <sz val="11"/>
        <rFont val="Calibri"/>
        <family val="2"/>
        <scheme val="minor"/>
      </rPr>
      <t>.</t>
    </r>
  </si>
  <si>
    <t>Software Configuration</t>
  </si>
  <si>
    <t>SI.6.3</t>
  </si>
  <si>
    <r>
      <t xml:space="preserve">Document the </t>
    </r>
    <r>
      <rPr>
        <b/>
        <i/>
        <sz val="11"/>
        <rFont val="Calibri"/>
        <scheme val="minor"/>
      </rPr>
      <t>Maintenance Documentation</t>
    </r>
    <r>
      <rPr>
        <sz val="11"/>
        <rFont val="Calibri"/>
        <family val="2"/>
        <scheme val="minor"/>
      </rPr>
      <t xml:space="preserve"> or update the current one.</t>
    </r>
  </si>
  <si>
    <t>Maintenance Documentation</t>
  </si>
  <si>
    <t>SI.6.4</t>
  </si>
  <si>
    <r>
      <t xml:space="preserve">Verify and obtain approval of the </t>
    </r>
    <r>
      <rPr>
        <b/>
        <i/>
        <sz val="11"/>
        <rFont val="Calibri"/>
        <scheme val="minor"/>
      </rPr>
      <t>Maintenance Documentation</t>
    </r>
    <r>
      <rPr>
        <sz val="11"/>
        <rFont val="Calibri"/>
        <family val="2"/>
        <scheme val="minor"/>
      </rPr>
      <t xml:space="preserve">. 
Verify consistency of </t>
    </r>
    <r>
      <rPr>
        <b/>
        <i/>
        <sz val="11"/>
        <rFont val="Calibri"/>
        <scheme val="minor"/>
      </rPr>
      <t>Maintenance Documentation</t>
    </r>
    <r>
      <rPr>
        <sz val="11"/>
        <rFont val="Calibri"/>
        <family val="2"/>
        <scheme val="minor"/>
      </rPr>
      <t xml:space="preserve"> with</t>
    </r>
    <r>
      <rPr>
        <b/>
        <i/>
        <sz val="11"/>
        <rFont val="Calibri"/>
        <scheme val="minor"/>
      </rPr>
      <t xml:space="preserve"> Software Configuration</t>
    </r>
    <r>
      <rPr>
        <sz val="11"/>
        <rFont val="Calibri"/>
        <family val="2"/>
        <scheme val="minor"/>
      </rPr>
      <t xml:space="preserve">. The results found are documented in a </t>
    </r>
    <r>
      <rPr>
        <b/>
        <i/>
        <sz val="11"/>
        <rFont val="Calibri"/>
        <scheme val="minor"/>
      </rPr>
      <t>Verification Results</t>
    </r>
    <r>
      <rPr>
        <sz val="11"/>
        <rFont val="Calibri"/>
        <family val="2"/>
        <scheme val="minor"/>
      </rPr>
      <t xml:space="preserve"> and corrections are made until the document is approved by TL.</t>
    </r>
  </si>
  <si>
    <t>Maintenance Documentation
Software Configuration</t>
  </si>
  <si>
    <t>Verification Results
Maintenance Documentation [verified]</t>
  </si>
  <si>
    <t>SI.6.5</t>
  </si>
  <si>
    <r>
      <t xml:space="preserve">Incorporate the </t>
    </r>
    <r>
      <rPr>
        <b/>
        <i/>
        <sz val="11"/>
        <rFont val="Calibri"/>
        <scheme val="minor"/>
      </rPr>
      <t>Maintenance Documentation</t>
    </r>
    <r>
      <rPr>
        <sz val="11"/>
        <rFont val="Calibri"/>
        <family val="2"/>
        <scheme val="minor"/>
      </rPr>
      <t xml:space="preserve"> as baseline for the </t>
    </r>
    <r>
      <rPr>
        <b/>
        <i/>
        <sz val="11"/>
        <rFont val="Calibri"/>
        <scheme val="minor"/>
      </rPr>
      <t>Software Configuration</t>
    </r>
    <r>
      <rPr>
        <sz val="11"/>
        <rFont val="Calibri"/>
        <family val="2"/>
        <scheme val="minor"/>
      </rPr>
      <t>.</t>
    </r>
  </si>
  <si>
    <t>Software Configuration
Maintenance Documentation [verified]</t>
  </si>
  <si>
    <t>Software Configuration
- Maintenance Documentation [verified, baselined]</t>
  </si>
  <si>
    <t>SI.6.6</t>
  </si>
  <si>
    <r>
      <t xml:space="preserve">Perform delivery according to </t>
    </r>
    <r>
      <rPr>
        <b/>
        <i/>
        <sz val="11"/>
        <rFont val="Calibri"/>
        <scheme val="minor"/>
      </rPr>
      <t>Delivery Instructions</t>
    </r>
    <r>
      <rPr>
        <sz val="11"/>
        <rFont val="Calibri"/>
        <family val="2"/>
        <scheme val="minor"/>
      </rPr>
      <t>.</t>
    </r>
  </si>
  <si>
    <t>Project Plan 
- Delivery Instructions
Software Configuration</t>
  </si>
  <si>
    <t>Software Configuration [delivered]</t>
  </si>
  <si>
    <t>Norme ISO 29110-5</t>
  </si>
  <si>
    <t xml:space="preserve">
</t>
  </si>
  <si>
    <t>CUS</t>
  </si>
  <si>
    <t>Chef d'équipe</t>
  </si>
  <si>
    <t>WT</t>
  </si>
  <si>
    <t>Implemented</t>
  </si>
  <si>
    <t>No</t>
  </si>
  <si>
    <t>Entry</t>
  </si>
  <si>
    <t>Basic</t>
  </si>
  <si>
    <t>Organization Name</t>
  </si>
  <si>
    <t>My little organization</t>
  </si>
  <si>
    <t>Role</t>
  </si>
  <si>
    <t>Abbreviation</t>
  </si>
  <si>
    <t>Competency</t>
  </si>
  <si>
    <t>Comments &amp; Observations</t>
  </si>
  <si>
    <t>Work Team</t>
  </si>
  <si>
    <t>Leadership  capability  with  experience  making  decisions, planning, personnel management, delegation and supervision, finances and software development.</t>
  </si>
  <si>
    <t>Knowledge  and  experience  according  to  their  roles  on  the project.</t>
  </si>
  <si>
    <t>Project Manager</t>
  </si>
  <si>
    <t>Customer</t>
  </si>
  <si>
    <t>Analyst</t>
  </si>
  <si>
    <t xml:space="preserve">Knowledge and experience eliciting, specifying and analyzing the requirements.
Knowledge in designing user interfaces and ergonomic criteria.
Knowledge of the revision techniques. 
Knowledge of the editing techniques. 
Experience on the software development and maintenance. </t>
  </si>
  <si>
    <t xml:space="preserve">Knowledge of the Customer processes and ability to explain the Customer requirements. 
The Customer (representative) must have the authority to approve the requirements and their changes.  
The Customer includes user representatives in order to ensure that the operational environment is addressed. 
Knowledge and experience in the application domain. </t>
  </si>
  <si>
    <t xml:space="preserve">Knowledge and experience in the  Software Components and architecture design. 
Knowledge of the revision techniques. 
Knowledge and experience in the planning and performance of integration tests.  
Knowledge of the editing techniques. 
Experience on the software development and maintenance. </t>
  </si>
  <si>
    <t>Designer</t>
  </si>
  <si>
    <t>Programmer</t>
  </si>
  <si>
    <t xml:space="preserve">Knowledge and/or experience in programming, integration and unit tests. 
Knowledge of the revision techniques. 
Knowledge of the editing techniques. 
Experience on the software development and maintenance. </t>
  </si>
  <si>
    <t xml:space="preserve">Technical Leader </t>
  </si>
  <si>
    <t xml:space="preserve">Knowledge and experience in the software process domain. </t>
  </si>
  <si>
    <t>Largely</t>
  </si>
  <si>
    <t>Fully</t>
  </si>
  <si>
    <t>Partially</t>
  </si>
  <si>
    <t>Profile</t>
  </si>
  <si>
    <t>value</t>
  </si>
  <si>
    <t>Trigger</t>
  </si>
  <si>
    <t>Source: Varkoi, T., Self-Assessment Deployment Package</t>
  </si>
  <si>
    <r>
      <t>Source: ISO/IEC 15504-2</t>
    </r>
    <r>
      <rPr>
        <sz val="11"/>
        <color theme="1"/>
        <rFont val="Calibri"/>
        <family val="2"/>
        <scheme val="minor"/>
      </rPr>
      <t xml:space="preserve"> </t>
    </r>
  </si>
  <si>
    <r>
      <t>-</t>
    </r>
    <r>
      <rPr>
        <sz val="7"/>
        <color theme="1"/>
        <rFont val="Times New Roman"/>
        <family val="1"/>
      </rPr>
      <t xml:space="preserve">      </t>
    </r>
    <r>
      <rPr>
        <sz val="10"/>
        <color theme="1"/>
        <rFont val="Verdana"/>
        <family val="2"/>
      </rPr>
      <t>P,F,F -&gt; overall L</t>
    </r>
  </si>
  <si>
    <r>
      <t>-</t>
    </r>
    <r>
      <rPr>
        <sz val="7"/>
        <color theme="1"/>
        <rFont val="Times New Roman"/>
        <family val="1"/>
      </rPr>
      <t xml:space="preserve">      </t>
    </r>
    <r>
      <rPr>
        <sz val="10"/>
        <color theme="1"/>
        <rFont val="Verdana"/>
        <family val="2"/>
      </rPr>
      <t>F,L,F -&gt; overall F</t>
    </r>
  </si>
  <si>
    <r>
      <t>-</t>
    </r>
    <r>
      <rPr>
        <sz val="7"/>
        <color theme="1"/>
        <rFont val="Times New Roman"/>
        <family val="1"/>
      </rPr>
      <t xml:space="preserve">      </t>
    </r>
    <r>
      <rPr>
        <sz val="10"/>
        <color theme="1"/>
        <rFont val="Verdana"/>
        <family val="2"/>
      </rPr>
      <t>N,P,P,L,L -&gt; overall P</t>
    </r>
  </si>
  <si>
    <r>
      <t>-</t>
    </r>
    <r>
      <rPr>
        <sz val="7"/>
        <color theme="1"/>
        <rFont val="Times New Roman"/>
        <family val="1"/>
      </rPr>
      <t xml:space="preserve">      </t>
    </r>
    <r>
      <rPr>
        <sz val="10"/>
        <color theme="1"/>
        <rFont val="Verdana"/>
        <family val="2"/>
      </rPr>
      <t>L,L,N,N,P,L -&gt; overall P</t>
    </r>
  </si>
  <si>
    <r>
      <t>-</t>
    </r>
    <r>
      <rPr>
        <sz val="7"/>
        <color theme="1"/>
        <rFont val="Times New Roman"/>
        <family val="1"/>
      </rPr>
      <t xml:space="preserve">      </t>
    </r>
    <r>
      <rPr>
        <sz val="10"/>
        <color theme="1"/>
        <rFont val="Verdana"/>
        <family val="2"/>
      </rPr>
      <t xml:space="preserve">F,L,P,P,P,P -&gt; overall P or L (based on assessor's judgment) </t>
    </r>
  </si>
  <si>
    <t>Large</t>
  </si>
  <si>
    <t>Partial</t>
  </si>
  <si>
    <t>Full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</si>
</sst>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8" x14ac:knownFonts="1">
    <font>
      <sz val="11"/>
      <color theme="1"/>
      <name val="Calibri"/>
      <family val="2"/>
      <scheme val="minor"/>
    </font>
    <font>
      <b/>
      <sz val="11"/>
      <color theme="0"/>
      <name val="Calibri"/>
      <family val="2"/>
      <scheme val="minor"/>
    </font>
    <font>
      <b/>
      <sz val="11"/>
      <color theme="1"/>
      <name val="Calibri"/>
      <family val="2"/>
      <scheme val="minor"/>
    </font>
    <font>
      <b/>
      <u/>
      <sz val="12"/>
      <color indexed="9"/>
      <name val="Verdana"/>
      <family val="2"/>
    </font>
    <font>
      <b/>
      <sz val="11"/>
      <color indexed="9"/>
      <name val="Calibri"/>
      <family val="2"/>
      <scheme val="minor"/>
    </font>
    <font>
      <b/>
      <sz val="12"/>
      <color indexed="9"/>
      <name val="Calibri"/>
      <scheme val="minor"/>
    </font>
    <font>
      <b/>
      <sz val="9"/>
      <color indexed="9"/>
      <name val="Calibri"/>
      <family val="2"/>
      <scheme val="minor"/>
    </font>
    <font>
      <sz val="9"/>
      <color indexed="9"/>
      <name val="Calibri"/>
      <family val="2"/>
      <scheme val="minor"/>
    </font>
    <font>
      <b/>
      <sz val="11"/>
      <color indexed="8"/>
      <name val="Calibri"/>
      <family val="2"/>
      <scheme val="minor"/>
    </font>
    <font>
      <b/>
      <sz val="11"/>
      <name val="Calibri"/>
      <family val="2"/>
      <scheme val="minor"/>
    </font>
    <font>
      <b/>
      <sz val="12"/>
      <color indexed="18"/>
      <name val="Calibri"/>
      <scheme val="minor"/>
    </font>
    <font>
      <sz val="11"/>
      <color indexed="9"/>
      <name val="Calibri"/>
      <family val="2"/>
      <scheme val="minor"/>
    </font>
    <font>
      <b/>
      <sz val="16"/>
      <color indexed="8"/>
      <name val="Calibri"/>
      <family val="2"/>
      <scheme val="minor"/>
    </font>
    <font>
      <sz val="16"/>
      <color theme="1"/>
      <name val="Calibri"/>
      <family val="2"/>
      <scheme val="minor"/>
    </font>
    <font>
      <b/>
      <sz val="14"/>
      <color indexed="8"/>
      <name val="Calibri"/>
      <scheme val="minor"/>
    </font>
    <font>
      <b/>
      <sz val="14"/>
      <color indexed="8"/>
      <name val="Calibri"/>
      <family val="2"/>
      <scheme val="minor"/>
    </font>
    <font>
      <sz val="14"/>
      <color theme="1"/>
      <name val="Calibri"/>
      <family val="2"/>
      <scheme val="minor"/>
    </font>
    <font>
      <i/>
      <sz val="11"/>
      <color theme="1"/>
      <name val="Calibri"/>
      <family val="2"/>
      <scheme val="minor"/>
    </font>
    <font>
      <b/>
      <i/>
      <sz val="11"/>
      <color theme="1"/>
      <name val="Calibri"/>
      <family val="2"/>
      <scheme val="minor"/>
    </font>
    <font>
      <i/>
      <sz val="11"/>
      <name val="Calibri"/>
      <family val="2"/>
      <scheme val="minor"/>
    </font>
    <font>
      <sz val="11"/>
      <name val="Calibri"/>
      <family val="2"/>
      <scheme val="minor"/>
    </font>
    <font>
      <b/>
      <i/>
      <sz val="11"/>
      <name val="Calibri"/>
      <scheme val="minor"/>
    </font>
    <font>
      <b/>
      <sz val="16"/>
      <name val="Calibri"/>
      <family val="2"/>
      <scheme val="minor"/>
    </font>
    <font>
      <b/>
      <sz val="10"/>
      <color indexed="8"/>
      <name val="Times New Roman"/>
      <family val="1"/>
    </font>
    <font>
      <b/>
      <sz val="14"/>
      <name val="Calibri"/>
      <family val="2"/>
      <scheme val="minor"/>
    </font>
    <font>
      <sz val="11"/>
      <color indexed="8"/>
      <name val="Calibri"/>
      <family val="2"/>
      <scheme val="minor"/>
    </font>
    <font>
      <sz val="10"/>
      <color indexed="8"/>
      <name val="Times New Roman"/>
      <family val="1"/>
    </font>
    <font>
      <sz val="11"/>
      <color indexed="10"/>
      <name val="Calibri"/>
      <family val="2"/>
      <scheme val="minor"/>
    </font>
    <font>
      <b/>
      <sz val="16"/>
      <color indexed="8"/>
      <name val="Times New Roman"/>
      <family val="1"/>
    </font>
    <font>
      <sz val="11"/>
      <name val="Calibri"/>
      <family val="2"/>
    </font>
    <font>
      <u/>
      <sz val="11"/>
      <color theme="10"/>
      <name val="Calibri"/>
      <family val="2"/>
      <scheme val="minor"/>
    </font>
    <font>
      <u/>
      <sz val="11"/>
      <color theme="11"/>
      <name val="Calibri"/>
      <family val="2"/>
      <scheme val="minor"/>
    </font>
    <font>
      <sz val="10"/>
      <name val="Times New Roman"/>
      <family val="1"/>
    </font>
    <font>
      <b/>
      <sz val="10"/>
      <name val="Times New Roman"/>
    </font>
    <font>
      <b/>
      <sz val="10"/>
      <name val="Calibri"/>
      <family val="2"/>
      <scheme val="minor"/>
    </font>
    <font>
      <sz val="10"/>
      <name val="Calibri"/>
      <family val="2"/>
      <scheme val="minor"/>
    </font>
    <font>
      <sz val="10"/>
      <color theme="1"/>
      <name val="Verdana"/>
      <family val="2"/>
    </font>
    <font>
      <sz val="7"/>
      <color theme="1"/>
      <name val="Times New Roman"/>
      <family val="1"/>
    </font>
  </fonts>
  <fills count="14">
    <fill>
      <patternFill patternType="none"/>
    </fill>
    <fill>
      <patternFill patternType="gray125"/>
    </fill>
    <fill>
      <patternFill patternType="solid">
        <fgColor theme="6" tint="-0.249977111117893"/>
        <bgColor indexed="64"/>
      </patternFill>
    </fill>
    <fill>
      <patternFill patternType="solid">
        <fgColor theme="6" tint="-0.249977111117893"/>
        <bgColor indexed="24"/>
      </patternFill>
    </fill>
    <fill>
      <patternFill patternType="solid">
        <fgColor theme="0" tint="-0.14999847407452621"/>
        <bgColor indexed="2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79998168889431442"/>
        <bgColor rgb="FF000000"/>
      </patternFill>
    </fill>
    <fill>
      <patternFill patternType="solid">
        <fgColor theme="8" tint="0.79998168889431442"/>
        <bgColor indexed="64"/>
      </patternFill>
    </fill>
  </fills>
  <borders count="44">
    <border>
      <left/>
      <right/>
      <top/>
      <bottom/>
      <diagonal/>
    </border>
    <border>
      <left/>
      <right/>
      <top/>
      <bottom style="thin">
        <color auto="1"/>
      </bottom>
      <diagonal/>
    </border>
    <border>
      <left/>
      <right/>
      <top style="thin">
        <color auto="1"/>
      </top>
      <bottom style="thin">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medium">
        <color auto="1"/>
      </right>
      <top/>
      <bottom/>
      <diagonal/>
    </border>
    <border>
      <left/>
      <right/>
      <top/>
      <bottom style="double">
        <color indexed="64"/>
      </bottom>
      <diagonal/>
    </border>
  </borders>
  <cellStyleXfs count="46">
    <xf numFmtId="0" fontId="0" fillId="0" borderId="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0"/>
  </cellStyleXfs>
  <cellXfs count="307">
    <xf numFmtId="0" fontId="0" fillId="0" borderId="0" xfId="0"/>
    <xf numFmtId="0" fontId="0" fillId="2" borderId="0" xfId="0" applyFill="1" applyBorder="1"/>
    <xf numFmtId="0" fontId="1" fillId="3" borderId="1" xfId="0" applyFont="1" applyFill="1" applyBorder="1" applyAlignment="1"/>
    <xf numFmtId="0" fontId="4" fillId="3" borderId="1" xfId="0" applyFont="1" applyFill="1" applyBorder="1" applyAlignment="1">
      <alignment horizontal="center" wrapText="1"/>
    </xf>
    <xf numFmtId="0" fontId="4" fillId="3" borderId="1" xfId="0" applyNumberFormat="1" applyFont="1" applyFill="1" applyBorder="1" applyAlignment="1">
      <alignment horizontal="center" wrapText="1"/>
    </xf>
    <xf numFmtId="0" fontId="4" fillId="3" borderId="1" xfId="0" applyFont="1" applyFill="1" applyBorder="1" applyAlignment="1">
      <alignment horizontal="center"/>
    </xf>
    <xf numFmtId="0" fontId="5" fillId="3" borderId="0" xfId="0" applyFont="1" applyFill="1" applyBorder="1" applyAlignment="1"/>
    <xf numFmtId="0" fontId="6" fillId="3" borderId="0" xfId="0" applyFont="1" applyFill="1" applyBorder="1" applyAlignment="1">
      <alignment horizontal="right"/>
    </xf>
    <xf numFmtId="0" fontId="7" fillId="3" borderId="0" xfId="0" applyFont="1" applyFill="1" applyBorder="1" applyAlignment="1">
      <alignment horizontal="right"/>
    </xf>
    <xf numFmtId="0" fontId="8" fillId="4" borderId="0" xfId="0" applyFont="1" applyFill="1" applyBorder="1" applyAlignment="1">
      <alignment horizontal="left"/>
    </xf>
    <xf numFmtId="9" fontId="0" fillId="5" borderId="0" xfId="0" applyNumberFormat="1" applyFont="1" applyFill="1" applyBorder="1" applyAlignment="1">
      <alignment horizontal="center"/>
    </xf>
    <xf numFmtId="0" fontId="9" fillId="5" borderId="0" xfId="0" applyFont="1" applyFill="1" applyBorder="1" applyAlignment="1"/>
    <xf numFmtId="0" fontId="0" fillId="0" borderId="0" xfId="0" applyFont="1" applyFill="1" applyBorder="1" applyAlignment="1">
      <alignment horizontal="center"/>
    </xf>
    <xf numFmtId="0" fontId="10" fillId="4" borderId="2" xfId="0" applyNumberFormat="1" applyFont="1" applyFill="1" applyBorder="1" applyAlignment="1">
      <alignment horizontal="left"/>
    </xf>
    <xf numFmtId="9" fontId="9" fillId="0" borderId="2" xfId="0" applyNumberFormat="1" applyFont="1" applyFill="1" applyBorder="1" applyAlignment="1">
      <alignment horizontal="center"/>
    </xf>
    <xf numFmtId="0" fontId="9" fillId="0" borderId="2" xfId="0" applyFont="1" applyFill="1" applyBorder="1" applyAlignment="1"/>
    <xf numFmtId="0" fontId="9" fillId="0" borderId="2" xfId="0" applyFont="1" applyFill="1" applyBorder="1" applyAlignment="1">
      <alignment horizontal="center"/>
    </xf>
    <xf numFmtId="0" fontId="5" fillId="3" borderId="0" xfId="0" applyNumberFormat="1" applyFont="1" applyFill="1" applyBorder="1" applyAlignment="1"/>
    <xf numFmtId="9" fontId="4" fillId="3" borderId="0" xfId="0" applyNumberFormat="1" applyFont="1" applyFill="1" applyBorder="1" applyAlignment="1">
      <alignment horizontal="center"/>
    </xf>
    <xf numFmtId="9" fontId="11" fillId="3" borderId="0" xfId="0" applyNumberFormat="1" applyFont="1" applyFill="1" applyBorder="1" applyAlignment="1">
      <alignment horizontal="center"/>
    </xf>
    <xf numFmtId="0" fontId="11" fillId="3" borderId="0" xfId="0" applyFont="1" applyFill="1" applyBorder="1" applyAlignment="1">
      <alignment horizontal="right"/>
    </xf>
    <xf numFmtId="0" fontId="11" fillId="3" borderId="0" xfId="0" applyFont="1" applyFill="1" applyBorder="1" applyAlignment="1">
      <alignment horizontal="center"/>
    </xf>
    <xf numFmtId="0" fontId="9" fillId="6" borderId="0" xfId="0" applyFont="1" applyFill="1" applyBorder="1" applyAlignment="1"/>
    <xf numFmtId="0" fontId="10" fillId="4" borderId="2" xfId="0" applyFont="1" applyFill="1" applyBorder="1" applyAlignment="1">
      <alignment horizontal="left"/>
    </xf>
    <xf numFmtId="0" fontId="0" fillId="0" borderId="2" xfId="0" applyFont="1" applyFill="1" applyBorder="1" applyAlignment="1"/>
    <xf numFmtId="0" fontId="10" fillId="4" borderId="3" xfId="0" applyFont="1" applyFill="1" applyBorder="1" applyAlignment="1">
      <alignment horizontal="left"/>
    </xf>
    <xf numFmtId="9" fontId="9" fillId="0" borderId="3" xfId="0" applyNumberFormat="1" applyFont="1" applyFill="1" applyBorder="1" applyAlignment="1">
      <alignment horizontal="center"/>
    </xf>
    <xf numFmtId="0" fontId="0" fillId="0" borderId="3" xfId="0" applyFont="1" applyFill="1" applyBorder="1" applyAlignment="1"/>
    <xf numFmtId="0" fontId="2" fillId="0" borderId="0" xfId="0" applyFont="1"/>
    <xf numFmtId="0" fontId="14" fillId="0" borderId="7" xfId="0" applyFont="1" applyBorder="1" applyAlignment="1">
      <alignment horizontal="center" vertical="top" wrapText="1"/>
    </xf>
    <xf numFmtId="0" fontId="15" fillId="0" borderId="8" xfId="0" applyFont="1" applyBorder="1" applyAlignment="1">
      <alignment horizontal="center" vertical="top" wrapText="1"/>
    </xf>
    <xf numFmtId="0" fontId="14" fillId="0" borderId="9" xfId="0" applyFont="1" applyBorder="1" applyAlignment="1">
      <alignment horizontal="center" vertical="top" wrapText="1"/>
    </xf>
    <xf numFmtId="0" fontId="14" fillId="0" borderId="10" xfId="0" applyFont="1" applyBorder="1" applyAlignment="1">
      <alignment vertical="top" wrapText="1"/>
    </xf>
    <xf numFmtId="0" fontId="14" fillId="0" borderId="10" xfId="0" applyFont="1" applyBorder="1" applyAlignment="1">
      <alignment horizontal="center" vertical="top" wrapText="1"/>
    </xf>
    <xf numFmtId="0" fontId="15" fillId="0" borderId="11" xfId="0" applyFont="1" applyBorder="1" applyAlignment="1">
      <alignment horizontal="center" vertical="top" wrapText="1"/>
    </xf>
    <xf numFmtId="0" fontId="0" fillId="7" borderId="13" xfId="0" applyFill="1" applyBorder="1" applyAlignment="1">
      <alignment vertical="top" wrapText="1"/>
    </xf>
    <xf numFmtId="0" fontId="17" fillId="7" borderId="13" xfId="0" applyFont="1" applyFill="1" applyBorder="1" applyAlignment="1">
      <alignment vertical="top" wrapText="1"/>
    </xf>
    <xf numFmtId="0" fontId="0" fillId="7" borderId="14" xfId="0" applyFill="1" applyBorder="1" applyAlignment="1">
      <alignment vertical="top" wrapText="1"/>
    </xf>
    <xf numFmtId="0" fontId="0" fillId="7" borderId="13" xfId="0" applyFill="1" applyBorder="1" applyAlignment="1">
      <alignment wrapText="1"/>
    </xf>
    <xf numFmtId="0" fontId="0" fillId="7" borderId="13" xfId="0" applyFont="1" applyFill="1" applyBorder="1" applyAlignment="1">
      <alignment wrapText="1"/>
    </xf>
    <xf numFmtId="0" fontId="0" fillId="7" borderId="15" xfId="0" applyFont="1" applyFill="1" applyBorder="1" applyAlignment="1">
      <alignment wrapText="1"/>
    </xf>
    <xf numFmtId="0" fontId="0" fillId="7" borderId="17" xfId="0" applyFill="1" applyBorder="1" applyAlignment="1">
      <alignment vertical="top" wrapText="1"/>
    </xf>
    <xf numFmtId="0" fontId="19" fillId="7" borderId="17" xfId="0" applyFont="1" applyFill="1" applyBorder="1" applyAlignment="1">
      <alignment vertical="top" wrapText="1"/>
    </xf>
    <xf numFmtId="0" fontId="0" fillId="7" borderId="18" xfId="0" applyFill="1" applyBorder="1" applyAlignment="1">
      <alignment vertical="top" wrapText="1"/>
    </xf>
    <xf numFmtId="0" fontId="0" fillId="7" borderId="17" xfId="0" applyFont="1" applyFill="1" applyBorder="1" applyAlignment="1">
      <alignment wrapText="1"/>
    </xf>
    <xf numFmtId="0" fontId="0" fillId="7" borderId="19" xfId="0" applyFont="1" applyFill="1" applyBorder="1" applyAlignment="1">
      <alignment wrapText="1"/>
    </xf>
    <xf numFmtId="0" fontId="17" fillId="7" borderId="17" xfId="0" applyFont="1" applyFill="1" applyBorder="1" applyAlignment="1">
      <alignment vertical="top" wrapText="1"/>
    </xf>
    <xf numFmtId="0" fontId="0" fillId="7" borderId="17" xfId="0" applyFill="1" applyBorder="1" applyAlignment="1">
      <alignment wrapText="1"/>
    </xf>
    <xf numFmtId="0" fontId="0" fillId="7" borderId="21" xfId="0" applyFill="1" applyBorder="1" applyAlignment="1">
      <alignment vertical="top" wrapText="1"/>
    </xf>
    <xf numFmtId="0" fontId="17" fillId="7" borderId="21" xfId="0" applyFont="1" applyFill="1" applyBorder="1" applyAlignment="1">
      <alignment vertical="top" wrapText="1"/>
    </xf>
    <xf numFmtId="0" fontId="0" fillId="7" borderId="22" xfId="0" applyFill="1" applyBorder="1" applyAlignment="1">
      <alignment vertical="top" wrapText="1"/>
    </xf>
    <xf numFmtId="0" fontId="0" fillId="7" borderId="21" xfId="0" applyFill="1" applyBorder="1" applyAlignment="1">
      <alignment wrapText="1"/>
    </xf>
    <xf numFmtId="0" fontId="0" fillId="7" borderId="21" xfId="0" applyFont="1" applyFill="1" applyBorder="1" applyAlignment="1">
      <alignment wrapText="1"/>
    </xf>
    <xf numFmtId="0" fontId="0" fillId="7" borderId="23" xfId="0" applyFont="1" applyFill="1" applyBorder="1" applyAlignment="1">
      <alignment wrapText="1"/>
    </xf>
    <xf numFmtId="0" fontId="0" fillId="5" borderId="25" xfId="0" applyFill="1" applyBorder="1" applyAlignment="1">
      <alignment vertical="top" wrapText="1"/>
    </xf>
    <xf numFmtId="0" fontId="17" fillId="5" borderId="25" xfId="0" applyFont="1" applyFill="1" applyBorder="1" applyAlignment="1">
      <alignment vertical="top" wrapText="1"/>
    </xf>
    <xf numFmtId="0" fontId="0" fillId="5" borderId="26" xfId="0" applyFill="1" applyBorder="1" applyAlignment="1">
      <alignment vertical="top" wrapText="1"/>
    </xf>
    <xf numFmtId="0" fontId="2" fillId="8" borderId="27" xfId="0" applyFont="1" applyFill="1" applyBorder="1" applyAlignment="1">
      <alignment horizontal="center" vertical="center" wrapText="1"/>
    </xf>
    <xf numFmtId="0" fontId="0" fillId="5" borderId="25" xfId="0" applyFont="1" applyFill="1" applyBorder="1" applyAlignment="1">
      <alignment wrapText="1"/>
    </xf>
    <xf numFmtId="0" fontId="0" fillId="5" borderId="25" xfId="0" applyFill="1" applyBorder="1" applyAlignment="1">
      <alignment wrapText="1"/>
    </xf>
    <xf numFmtId="0" fontId="0" fillId="5" borderId="28" xfId="0" applyFont="1" applyFill="1" applyBorder="1" applyAlignment="1">
      <alignment wrapText="1"/>
    </xf>
    <xf numFmtId="0" fontId="0" fillId="5" borderId="17" xfId="0" applyFill="1" applyBorder="1" applyAlignment="1">
      <alignment vertical="top" wrapText="1"/>
    </xf>
    <xf numFmtId="0" fontId="19" fillId="5" borderId="17" xfId="0" applyFont="1" applyFill="1" applyBorder="1" applyAlignment="1">
      <alignment vertical="top" wrapText="1"/>
    </xf>
    <xf numFmtId="0" fontId="0" fillId="5" borderId="18" xfId="0" applyFill="1" applyBorder="1" applyAlignment="1">
      <alignment vertical="top" wrapText="1"/>
    </xf>
    <xf numFmtId="0" fontId="0" fillId="5" borderId="17" xfId="0" applyFont="1" applyFill="1" applyBorder="1" applyAlignment="1">
      <alignment wrapText="1"/>
    </xf>
    <xf numFmtId="0" fontId="0" fillId="5" borderId="19" xfId="0" applyFont="1" applyFill="1" applyBorder="1" applyAlignment="1">
      <alignment wrapText="1"/>
    </xf>
    <xf numFmtId="0" fontId="20" fillId="5" borderId="17" xfId="0" applyFont="1" applyFill="1" applyBorder="1" applyAlignment="1">
      <alignment wrapText="1"/>
    </xf>
    <xf numFmtId="0" fontId="0" fillId="5" borderId="17" xfId="0" applyFill="1" applyBorder="1" applyAlignment="1">
      <alignment wrapText="1"/>
    </xf>
    <xf numFmtId="0" fontId="17" fillId="5" borderId="17" xfId="0" applyFont="1" applyFill="1" applyBorder="1" applyAlignment="1">
      <alignment vertical="top" wrapText="1"/>
    </xf>
    <xf numFmtId="0" fontId="20" fillId="5" borderId="17" xfId="0" applyFont="1" applyFill="1" applyBorder="1" applyAlignment="1">
      <alignment vertical="top" wrapText="1"/>
    </xf>
    <xf numFmtId="0" fontId="0" fillId="5" borderId="29" xfId="0" applyFill="1" applyBorder="1" applyAlignment="1">
      <alignment vertical="top" wrapText="1"/>
    </xf>
    <xf numFmtId="0" fontId="20" fillId="5" borderId="29" xfId="0" applyFont="1" applyFill="1" applyBorder="1" applyAlignment="1">
      <alignment vertical="top" wrapText="1"/>
    </xf>
    <xf numFmtId="0" fontId="19" fillId="5" borderId="29" xfId="0" applyFont="1" applyFill="1" applyBorder="1" applyAlignment="1">
      <alignment vertical="top" wrapText="1"/>
    </xf>
    <xf numFmtId="0" fontId="0" fillId="5" borderId="30" xfId="0" applyFill="1" applyBorder="1" applyAlignment="1">
      <alignment vertical="top" wrapText="1"/>
    </xf>
    <xf numFmtId="0" fontId="20" fillId="5" borderId="29" xfId="0" applyFont="1" applyFill="1" applyBorder="1" applyAlignment="1">
      <alignment wrapText="1"/>
    </xf>
    <xf numFmtId="0" fontId="0" fillId="5" borderId="29" xfId="0" applyFont="1" applyFill="1" applyBorder="1" applyAlignment="1">
      <alignment wrapText="1"/>
    </xf>
    <xf numFmtId="0" fontId="0" fillId="5" borderId="32" xfId="0" applyFont="1" applyFill="1" applyBorder="1" applyAlignment="1">
      <alignment wrapText="1"/>
    </xf>
    <xf numFmtId="0" fontId="0" fillId="9" borderId="13" xfId="0" applyFill="1" applyBorder="1" applyAlignment="1">
      <alignment vertical="top" wrapText="1"/>
    </xf>
    <xf numFmtId="0" fontId="17" fillId="9" borderId="13" xfId="0" applyFont="1" applyFill="1" applyBorder="1" applyAlignment="1">
      <alignment vertical="top" wrapText="1"/>
    </xf>
    <xf numFmtId="0" fontId="0" fillId="9" borderId="14" xfId="0" applyFill="1" applyBorder="1" applyAlignment="1">
      <alignment vertical="top" wrapText="1"/>
    </xf>
    <xf numFmtId="0" fontId="0" fillId="9" borderId="13" xfId="0" applyFill="1" applyBorder="1" applyAlignment="1">
      <alignment wrapText="1"/>
    </xf>
    <xf numFmtId="0" fontId="0" fillId="9" borderId="13" xfId="0" applyFont="1" applyFill="1" applyBorder="1" applyAlignment="1">
      <alignment wrapText="1"/>
    </xf>
    <xf numFmtId="0" fontId="0" fillId="9" borderId="15" xfId="0" applyFont="1" applyFill="1" applyBorder="1" applyAlignment="1">
      <alignment wrapText="1"/>
    </xf>
    <xf numFmtId="0" fontId="0" fillId="9" borderId="17" xfId="0" applyFill="1" applyBorder="1" applyAlignment="1">
      <alignment vertical="top" wrapText="1"/>
    </xf>
    <xf numFmtId="0" fontId="20" fillId="9" borderId="17" xfId="0" applyFont="1" applyFill="1" applyBorder="1" applyAlignment="1">
      <alignment vertical="top" wrapText="1"/>
    </xf>
    <xf numFmtId="0" fontId="17" fillId="9" borderId="17" xfId="0" applyFont="1" applyFill="1" applyBorder="1" applyAlignment="1">
      <alignment vertical="top" wrapText="1"/>
    </xf>
    <xf numFmtId="0" fontId="0" fillId="9" borderId="18" xfId="0" applyFill="1" applyBorder="1" applyAlignment="1">
      <alignment vertical="top" wrapText="1"/>
    </xf>
    <xf numFmtId="0" fontId="0" fillId="9" borderId="17" xfId="0" applyFont="1" applyFill="1" applyBorder="1" applyAlignment="1">
      <alignment wrapText="1"/>
    </xf>
    <xf numFmtId="0" fontId="0" fillId="9" borderId="19" xfId="0" applyFont="1" applyFill="1" applyBorder="1" applyAlignment="1">
      <alignment wrapText="1"/>
    </xf>
    <xf numFmtId="0" fontId="0" fillId="9" borderId="21" xfId="0" applyFill="1" applyBorder="1" applyAlignment="1">
      <alignment vertical="top" wrapText="1"/>
    </xf>
    <xf numFmtId="0" fontId="17" fillId="9" borderId="21" xfId="0" applyFont="1" applyFill="1" applyBorder="1" applyAlignment="1">
      <alignment vertical="top" wrapText="1"/>
    </xf>
    <xf numFmtId="0" fontId="0" fillId="9" borderId="22" xfId="0" applyFill="1" applyBorder="1" applyAlignment="1">
      <alignment vertical="top" wrapText="1"/>
    </xf>
    <xf numFmtId="0" fontId="0" fillId="9" borderId="21" xfId="0" applyFont="1" applyFill="1" applyBorder="1" applyAlignment="1">
      <alignment wrapText="1"/>
    </xf>
    <xf numFmtId="0" fontId="0" fillId="9" borderId="21" xfId="0" applyFill="1" applyBorder="1" applyAlignment="1">
      <alignment wrapText="1"/>
    </xf>
    <xf numFmtId="0" fontId="0" fillId="9" borderId="23" xfId="0" applyFont="1" applyFill="1" applyBorder="1" applyAlignment="1">
      <alignment wrapText="1"/>
    </xf>
    <xf numFmtId="0" fontId="0" fillId="10" borderId="25" xfId="0" applyFill="1" applyBorder="1" applyAlignment="1">
      <alignment vertical="top" wrapText="1"/>
    </xf>
    <xf numFmtId="0" fontId="17" fillId="10" borderId="25" xfId="0" applyFont="1" applyFill="1" applyBorder="1" applyAlignment="1">
      <alignment vertical="top" wrapText="1"/>
    </xf>
    <xf numFmtId="0" fontId="0" fillId="10" borderId="26" xfId="0" applyFill="1" applyBorder="1" applyAlignment="1">
      <alignment vertical="top" wrapText="1"/>
    </xf>
    <xf numFmtId="0" fontId="0" fillId="10" borderId="25" xfId="0" applyFont="1" applyFill="1" applyBorder="1" applyAlignment="1">
      <alignment wrapText="1"/>
    </xf>
    <xf numFmtId="0" fontId="0" fillId="10" borderId="28" xfId="0" applyFont="1" applyFill="1" applyBorder="1" applyAlignment="1">
      <alignment wrapText="1"/>
    </xf>
    <xf numFmtId="0" fontId="0" fillId="10" borderId="21" xfId="0" applyFill="1" applyBorder="1" applyAlignment="1">
      <alignment vertical="top" wrapText="1"/>
    </xf>
    <xf numFmtId="0" fontId="17" fillId="10" borderId="21" xfId="0" applyFont="1" applyFill="1" applyBorder="1" applyAlignment="1">
      <alignment vertical="top" wrapText="1"/>
    </xf>
    <xf numFmtId="0" fontId="0" fillId="10" borderId="22" xfId="0" applyFill="1" applyBorder="1" applyAlignment="1">
      <alignment vertical="top" wrapText="1"/>
    </xf>
    <xf numFmtId="0" fontId="0" fillId="10" borderId="21" xfId="0" applyFont="1" applyFill="1" applyBorder="1" applyAlignment="1">
      <alignment wrapText="1"/>
    </xf>
    <xf numFmtId="0" fontId="0" fillId="10" borderId="23" xfId="0" applyFont="1" applyFill="1" applyBorder="1" applyAlignment="1">
      <alignment wrapText="1"/>
    </xf>
    <xf numFmtId="0" fontId="0" fillId="0" borderId="0" xfId="0" applyFont="1" applyAlignment="1">
      <alignment wrapText="1"/>
    </xf>
    <xf numFmtId="0" fontId="23" fillId="0" borderId="0" xfId="0" applyFont="1" applyAlignment="1">
      <alignment horizontal="center"/>
    </xf>
    <xf numFmtId="0" fontId="23" fillId="0" borderId="0" xfId="0" applyFont="1" applyAlignment="1">
      <alignment vertical="top" wrapText="1"/>
    </xf>
    <xf numFmtId="0" fontId="9" fillId="5" borderId="38" xfId="0" applyFont="1" applyFill="1" applyBorder="1" applyAlignment="1">
      <alignment vertical="center" wrapText="1"/>
    </xf>
    <xf numFmtId="0" fontId="20" fillId="5" borderId="25" xfId="0" applyFont="1" applyFill="1" applyBorder="1" applyAlignment="1">
      <alignment vertical="top" wrapText="1"/>
    </xf>
    <xf numFmtId="0" fontId="19" fillId="5" borderId="25" xfId="0" applyFont="1" applyFill="1" applyBorder="1" applyAlignment="1">
      <alignment vertical="top" wrapText="1"/>
    </xf>
    <xf numFmtId="0" fontId="20" fillId="5" borderId="26" xfId="0" applyFont="1" applyFill="1" applyBorder="1" applyAlignment="1">
      <alignment vertical="top" wrapText="1"/>
    </xf>
    <xf numFmtId="0" fontId="25" fillId="5" borderId="25" xfId="0" applyFont="1" applyFill="1" applyBorder="1" applyAlignment="1">
      <alignment vertical="top" wrapText="1"/>
    </xf>
    <xf numFmtId="0" fontId="25" fillId="5" borderId="26" xfId="0" applyFont="1" applyFill="1" applyBorder="1" applyAlignment="1">
      <alignment vertical="top" wrapText="1"/>
    </xf>
    <xf numFmtId="0" fontId="25" fillId="5" borderId="28" xfId="0" applyFont="1" applyFill="1" applyBorder="1" applyAlignment="1">
      <alignment vertical="top" wrapText="1"/>
    </xf>
    <xf numFmtId="0" fontId="26" fillId="0" borderId="0" xfId="0" applyFont="1"/>
    <xf numFmtId="0" fontId="9" fillId="5" borderId="29" xfId="0" applyFont="1" applyFill="1" applyBorder="1" applyAlignment="1">
      <alignment vertical="center" wrapText="1"/>
    </xf>
    <xf numFmtId="0" fontId="20" fillId="5" borderId="30" xfId="0" applyFont="1" applyFill="1" applyBorder="1" applyAlignment="1">
      <alignment vertical="top" wrapText="1"/>
    </xf>
    <xf numFmtId="0" fontId="25" fillId="5" borderId="29" xfId="0" applyFont="1" applyFill="1" applyBorder="1" applyAlignment="1">
      <alignment vertical="top" wrapText="1"/>
    </xf>
    <xf numFmtId="0" fontId="25" fillId="5" borderId="30" xfId="0" applyFont="1" applyFill="1" applyBorder="1" applyAlignment="1">
      <alignment vertical="top" wrapText="1"/>
    </xf>
    <xf numFmtId="0" fontId="25" fillId="5" borderId="32" xfId="0" applyFont="1" applyFill="1" applyBorder="1" applyAlignment="1">
      <alignment vertical="top" wrapText="1"/>
    </xf>
    <xf numFmtId="0" fontId="20" fillId="6" borderId="13" xfId="0" applyFont="1" applyFill="1" applyBorder="1" applyAlignment="1">
      <alignment vertical="center" wrapText="1"/>
    </xf>
    <xf numFmtId="0" fontId="20" fillId="6" borderId="13" xfId="0" applyFont="1" applyFill="1" applyBorder="1" applyAlignment="1">
      <alignment vertical="top" wrapText="1"/>
    </xf>
    <xf numFmtId="0" fontId="19" fillId="6" borderId="13" xfId="0" applyFont="1" applyFill="1" applyBorder="1" applyAlignment="1">
      <alignment vertical="top" wrapText="1"/>
    </xf>
    <xf numFmtId="0" fontId="20" fillId="6" borderId="14" xfId="0" applyFont="1" applyFill="1" applyBorder="1" applyAlignment="1">
      <alignment vertical="top" wrapText="1"/>
    </xf>
    <xf numFmtId="0" fontId="25" fillId="6" borderId="13" xfId="0" applyFont="1" applyFill="1" applyBorder="1" applyAlignment="1">
      <alignment vertical="top" wrapText="1"/>
    </xf>
    <xf numFmtId="0" fontId="25" fillId="6" borderId="14" xfId="0" applyFont="1" applyFill="1" applyBorder="1" applyAlignment="1">
      <alignment vertical="top" wrapText="1"/>
    </xf>
    <xf numFmtId="0" fontId="25" fillId="6" borderId="39" xfId="0" applyFont="1" applyFill="1" applyBorder="1" applyAlignment="1">
      <alignment vertical="top" wrapText="1"/>
    </xf>
    <xf numFmtId="0" fontId="20" fillId="6" borderId="17" xfId="0" applyFont="1" applyFill="1" applyBorder="1" applyAlignment="1">
      <alignment vertical="center" wrapText="1"/>
    </xf>
    <xf numFmtId="0" fontId="20" fillId="6" borderId="17" xfId="0" applyFont="1" applyFill="1" applyBorder="1" applyAlignment="1">
      <alignment vertical="top" wrapText="1"/>
    </xf>
    <xf numFmtId="0" fontId="19" fillId="6" borderId="17" xfId="0" applyFont="1" applyFill="1" applyBorder="1" applyAlignment="1">
      <alignment vertical="top" wrapText="1"/>
    </xf>
    <xf numFmtId="0" fontId="20" fillId="6" borderId="18" xfId="0" applyFont="1" applyFill="1" applyBorder="1" applyAlignment="1">
      <alignment vertical="top" wrapText="1"/>
    </xf>
    <xf numFmtId="0" fontId="25" fillId="6" borderId="17" xfId="0" applyFont="1" applyFill="1" applyBorder="1" applyAlignment="1">
      <alignment vertical="top" wrapText="1"/>
    </xf>
    <xf numFmtId="0" fontId="25" fillId="6" borderId="18" xfId="0" applyFont="1" applyFill="1" applyBorder="1" applyAlignment="1">
      <alignment vertical="top" wrapText="1"/>
    </xf>
    <xf numFmtId="0" fontId="25" fillId="6" borderId="19" xfId="0" applyFont="1" applyFill="1" applyBorder="1" applyAlignment="1">
      <alignment vertical="top" wrapText="1"/>
    </xf>
    <xf numFmtId="0" fontId="25" fillId="6" borderId="40" xfId="0" applyFont="1" applyFill="1" applyBorder="1" applyAlignment="1">
      <alignment vertical="top" wrapText="1"/>
    </xf>
    <xf numFmtId="0" fontId="20" fillId="6" borderId="21" xfId="0" applyFont="1" applyFill="1" applyBorder="1" applyAlignment="1">
      <alignment vertical="top" wrapText="1"/>
    </xf>
    <xf numFmtId="0" fontId="19" fillId="6" borderId="21" xfId="0" applyFont="1" applyFill="1" applyBorder="1" applyAlignment="1">
      <alignment vertical="top" wrapText="1"/>
    </xf>
    <xf numFmtId="0" fontId="20" fillId="6" borderId="22" xfId="0" applyFont="1" applyFill="1" applyBorder="1" applyAlignment="1">
      <alignment vertical="top" wrapText="1"/>
    </xf>
    <xf numFmtId="0" fontId="25" fillId="6" borderId="21" xfId="0" applyFont="1" applyFill="1" applyBorder="1" applyAlignment="1">
      <alignment vertical="top" wrapText="1"/>
    </xf>
    <xf numFmtId="0" fontId="25" fillId="6" borderId="22" xfId="0" applyFont="1" applyFill="1" applyBorder="1" applyAlignment="1">
      <alignment vertical="top" wrapText="1"/>
    </xf>
    <xf numFmtId="0" fontId="25" fillId="6" borderId="41" xfId="0" applyFont="1" applyFill="1" applyBorder="1" applyAlignment="1">
      <alignment vertical="top" wrapText="1"/>
    </xf>
    <xf numFmtId="0" fontId="9" fillId="11" borderId="25" xfId="0" applyFont="1" applyFill="1" applyBorder="1" applyAlignment="1">
      <alignment vertical="center" wrapText="1"/>
    </xf>
    <xf numFmtId="0" fontId="20" fillId="11" borderId="25" xfId="0" applyFont="1" applyFill="1" applyBorder="1" applyAlignment="1">
      <alignment vertical="top" wrapText="1"/>
    </xf>
    <xf numFmtId="0" fontId="19" fillId="11" borderId="25" xfId="0" applyFont="1" applyFill="1" applyBorder="1" applyAlignment="1">
      <alignment vertical="top" wrapText="1"/>
    </xf>
    <xf numFmtId="0" fontId="20" fillId="11" borderId="26" xfId="0" applyFont="1" applyFill="1" applyBorder="1" applyAlignment="1">
      <alignment vertical="top" wrapText="1"/>
    </xf>
    <xf numFmtId="0" fontId="25" fillId="11" borderId="25" xfId="0" applyFont="1" applyFill="1" applyBorder="1" applyAlignment="1">
      <alignment vertical="top" wrapText="1"/>
    </xf>
    <xf numFmtId="0" fontId="25" fillId="11" borderId="26" xfId="0" applyFont="1" applyFill="1" applyBorder="1" applyAlignment="1">
      <alignment vertical="top" wrapText="1"/>
    </xf>
    <xf numFmtId="0" fontId="25" fillId="11" borderId="28" xfId="0" applyFont="1" applyFill="1" applyBorder="1" applyAlignment="1">
      <alignment vertical="top" wrapText="1"/>
    </xf>
    <xf numFmtId="0" fontId="9" fillId="11" borderId="17" xfId="0" applyFont="1" applyFill="1" applyBorder="1" applyAlignment="1">
      <alignment vertical="center" wrapText="1"/>
    </xf>
    <xf numFmtId="0" fontId="20" fillId="11" borderId="17" xfId="0" applyFont="1" applyFill="1" applyBorder="1" applyAlignment="1">
      <alignment vertical="top" wrapText="1"/>
    </xf>
    <xf numFmtId="0" fontId="19" fillId="11" borderId="17" xfId="0" applyFont="1" applyFill="1" applyBorder="1" applyAlignment="1">
      <alignment vertical="top" wrapText="1"/>
    </xf>
    <xf numFmtId="0" fontId="20" fillId="11" borderId="18" xfId="0" applyFont="1" applyFill="1" applyBorder="1" applyAlignment="1">
      <alignment vertical="top" wrapText="1"/>
    </xf>
    <xf numFmtId="0" fontId="25" fillId="11" borderId="17" xfId="0" applyFont="1" applyFill="1" applyBorder="1" applyAlignment="1">
      <alignment vertical="top" wrapText="1"/>
    </xf>
    <xf numFmtId="0" fontId="25" fillId="11" borderId="18" xfId="0" applyFont="1" applyFill="1" applyBorder="1" applyAlignment="1">
      <alignment vertical="top" wrapText="1"/>
    </xf>
    <xf numFmtId="0" fontId="25" fillId="11" borderId="19" xfId="0" applyFont="1" applyFill="1" applyBorder="1" applyAlignment="1">
      <alignment vertical="top" wrapText="1"/>
    </xf>
    <xf numFmtId="0" fontId="9" fillId="12" borderId="17" xfId="0" applyFont="1" applyFill="1" applyBorder="1" applyAlignment="1">
      <alignment vertical="center" wrapText="1"/>
    </xf>
    <xf numFmtId="0" fontId="9" fillId="11" borderId="29" xfId="0" applyFont="1" applyFill="1" applyBorder="1" applyAlignment="1">
      <alignment vertical="center" wrapText="1"/>
    </xf>
    <xf numFmtId="0" fontId="20" fillId="11" borderId="29" xfId="0" applyFont="1" applyFill="1" applyBorder="1" applyAlignment="1">
      <alignment vertical="top" wrapText="1"/>
    </xf>
    <xf numFmtId="0" fontId="19" fillId="11" borderId="29" xfId="0" applyFont="1" applyFill="1" applyBorder="1" applyAlignment="1">
      <alignment vertical="top" wrapText="1"/>
    </xf>
    <xf numFmtId="0" fontId="20" fillId="11" borderId="30" xfId="0" applyFont="1" applyFill="1" applyBorder="1" applyAlignment="1">
      <alignment vertical="top" wrapText="1"/>
    </xf>
    <xf numFmtId="0" fontId="25" fillId="11" borderId="29" xfId="0" applyFont="1" applyFill="1" applyBorder="1" applyAlignment="1">
      <alignment vertical="top" wrapText="1"/>
    </xf>
    <xf numFmtId="0" fontId="25" fillId="11" borderId="30" xfId="0" applyFont="1" applyFill="1" applyBorder="1" applyAlignment="1">
      <alignment vertical="top" wrapText="1"/>
    </xf>
    <xf numFmtId="0" fontId="25" fillId="11" borderId="32" xfId="0" applyFont="1" applyFill="1" applyBorder="1" applyAlignment="1">
      <alignment vertical="top" wrapText="1"/>
    </xf>
    <xf numFmtId="0" fontId="9" fillId="9" borderId="13" xfId="0" applyFont="1" applyFill="1" applyBorder="1" applyAlignment="1">
      <alignment vertical="center" wrapText="1"/>
    </xf>
    <xf numFmtId="0" fontId="20" fillId="9" borderId="13" xfId="0" applyFont="1" applyFill="1" applyBorder="1" applyAlignment="1">
      <alignment vertical="top" wrapText="1"/>
    </xf>
    <xf numFmtId="0" fontId="19" fillId="9" borderId="13" xfId="0" applyFont="1" applyFill="1" applyBorder="1" applyAlignment="1">
      <alignment vertical="top" wrapText="1"/>
    </xf>
    <xf numFmtId="0" fontId="20" fillId="9" borderId="14" xfId="0" applyFont="1" applyFill="1" applyBorder="1" applyAlignment="1">
      <alignment vertical="top" wrapText="1"/>
    </xf>
    <xf numFmtId="0" fontId="25" fillId="9" borderId="13" xfId="0" applyFont="1" applyFill="1" applyBorder="1" applyAlignment="1">
      <alignment vertical="top" wrapText="1"/>
    </xf>
    <xf numFmtId="0" fontId="25" fillId="9" borderId="14" xfId="0" applyFont="1" applyFill="1" applyBorder="1" applyAlignment="1">
      <alignment vertical="top" wrapText="1"/>
    </xf>
    <xf numFmtId="0" fontId="25" fillId="9" borderId="15" xfId="0" applyFont="1" applyFill="1" applyBorder="1" applyAlignment="1">
      <alignment vertical="top" wrapText="1"/>
    </xf>
    <xf numFmtId="0" fontId="9" fillId="9" borderId="17" xfId="0" applyFont="1" applyFill="1" applyBorder="1" applyAlignment="1">
      <alignment vertical="center" wrapText="1"/>
    </xf>
    <xf numFmtId="0" fontId="19" fillId="9" borderId="17" xfId="0" applyFont="1" applyFill="1" applyBorder="1" applyAlignment="1">
      <alignment vertical="top" wrapText="1"/>
    </xf>
    <xf numFmtId="0" fontId="20" fillId="9" borderId="18" xfId="0" applyFont="1" applyFill="1" applyBorder="1" applyAlignment="1">
      <alignment vertical="top" wrapText="1"/>
    </xf>
    <xf numFmtId="0" fontId="25" fillId="9" borderId="17" xfId="0" applyFont="1" applyFill="1" applyBorder="1" applyAlignment="1">
      <alignment vertical="top" wrapText="1"/>
    </xf>
    <xf numFmtId="0" fontId="25" fillId="9" borderId="18" xfId="0" applyFont="1" applyFill="1" applyBorder="1" applyAlignment="1">
      <alignment vertical="top" wrapText="1"/>
    </xf>
    <xf numFmtId="0" fontId="25" fillId="9" borderId="19" xfId="0" applyFont="1" applyFill="1" applyBorder="1" applyAlignment="1">
      <alignment vertical="top" wrapText="1"/>
    </xf>
    <xf numFmtId="0" fontId="27" fillId="9" borderId="17" xfId="0" applyFont="1" applyFill="1" applyBorder="1" applyAlignment="1">
      <alignment vertical="top" wrapText="1"/>
    </xf>
    <xf numFmtId="0" fontId="9" fillId="9" borderId="21" xfId="0" applyFont="1" applyFill="1" applyBorder="1" applyAlignment="1">
      <alignment vertical="center" wrapText="1"/>
    </xf>
    <xf numFmtId="0" fontId="20" fillId="9" borderId="21" xfId="0" applyFont="1" applyFill="1" applyBorder="1" applyAlignment="1">
      <alignment vertical="top" wrapText="1"/>
    </xf>
    <xf numFmtId="0" fontId="19" fillId="9" borderId="21" xfId="0" applyFont="1" applyFill="1" applyBorder="1" applyAlignment="1">
      <alignment vertical="top" wrapText="1"/>
    </xf>
    <xf numFmtId="0" fontId="20" fillId="9" borderId="22" xfId="0" applyFont="1" applyFill="1" applyBorder="1" applyAlignment="1">
      <alignment vertical="top" wrapText="1"/>
    </xf>
    <xf numFmtId="0" fontId="25" fillId="9" borderId="21" xfId="0" applyFont="1" applyFill="1" applyBorder="1" applyAlignment="1">
      <alignment vertical="top" wrapText="1"/>
    </xf>
    <xf numFmtId="0" fontId="25" fillId="9" borderId="22" xfId="0" applyFont="1" applyFill="1" applyBorder="1" applyAlignment="1">
      <alignment vertical="top" wrapText="1"/>
    </xf>
    <xf numFmtId="0" fontId="25" fillId="9" borderId="23" xfId="0" applyFont="1" applyFill="1" applyBorder="1" applyAlignment="1">
      <alignment vertical="top" wrapText="1"/>
    </xf>
    <xf numFmtId="0" fontId="9" fillId="13" borderId="13" xfId="0" applyFont="1" applyFill="1" applyBorder="1" applyAlignment="1">
      <alignment vertical="center" wrapText="1"/>
    </xf>
    <xf numFmtId="0" fontId="20" fillId="13" borderId="13" xfId="0" applyFont="1" applyFill="1" applyBorder="1" applyAlignment="1">
      <alignment vertical="top" wrapText="1"/>
    </xf>
    <xf numFmtId="0" fontId="19" fillId="13" borderId="13" xfId="0" applyFont="1" applyFill="1" applyBorder="1" applyAlignment="1">
      <alignment vertical="top" wrapText="1"/>
    </xf>
    <xf numFmtId="0" fontId="20" fillId="13" borderId="14" xfId="0" applyFont="1" applyFill="1" applyBorder="1" applyAlignment="1">
      <alignment vertical="top" wrapText="1"/>
    </xf>
    <xf numFmtId="0" fontId="25" fillId="13" borderId="13" xfId="0" applyFont="1" applyFill="1" applyBorder="1" applyAlignment="1">
      <alignment vertical="top" wrapText="1"/>
    </xf>
    <xf numFmtId="0" fontId="25" fillId="13" borderId="14" xfId="0" applyFont="1" applyFill="1" applyBorder="1" applyAlignment="1">
      <alignment vertical="top" wrapText="1"/>
    </xf>
    <xf numFmtId="0" fontId="25" fillId="13" borderId="15" xfId="0" applyFont="1" applyFill="1" applyBorder="1" applyAlignment="1">
      <alignment vertical="top" wrapText="1"/>
    </xf>
    <xf numFmtId="0" fontId="9" fillId="13" borderId="17" xfId="0" applyFont="1" applyFill="1" applyBorder="1" applyAlignment="1">
      <alignment vertical="center" wrapText="1"/>
    </xf>
    <xf numFmtId="0" fontId="20" fillId="13" borderId="17" xfId="0" applyFont="1" applyFill="1" applyBorder="1" applyAlignment="1">
      <alignment vertical="top" wrapText="1"/>
    </xf>
    <xf numFmtId="0" fontId="19" fillId="13" borderId="17" xfId="0" applyFont="1" applyFill="1" applyBorder="1" applyAlignment="1">
      <alignment vertical="top" wrapText="1"/>
    </xf>
    <xf numFmtId="0" fontId="20" fillId="13" borderId="18" xfId="0" applyFont="1" applyFill="1" applyBorder="1" applyAlignment="1">
      <alignment vertical="top" wrapText="1"/>
    </xf>
    <xf numFmtId="0" fontId="25" fillId="13" borderId="17" xfId="0" applyFont="1" applyFill="1" applyBorder="1" applyAlignment="1">
      <alignment vertical="top" wrapText="1"/>
    </xf>
    <xf numFmtId="0" fontId="25" fillId="13" borderId="18" xfId="0" applyFont="1" applyFill="1" applyBorder="1" applyAlignment="1">
      <alignment vertical="top" wrapText="1"/>
    </xf>
    <xf numFmtId="0" fontId="25" fillId="13" borderId="19" xfId="0" applyFont="1" applyFill="1" applyBorder="1" applyAlignment="1">
      <alignment vertical="top" wrapText="1"/>
    </xf>
    <xf numFmtId="0" fontId="9" fillId="13" borderId="21" xfId="0" applyFont="1" applyFill="1" applyBorder="1" applyAlignment="1">
      <alignment vertical="center" wrapText="1"/>
    </xf>
    <xf numFmtId="0" fontId="20" fillId="13" borderId="21" xfId="0" applyFont="1" applyFill="1" applyBorder="1" applyAlignment="1">
      <alignment vertical="top" wrapText="1"/>
    </xf>
    <xf numFmtId="0" fontId="19" fillId="13" borderId="21" xfId="0" applyFont="1" applyFill="1" applyBorder="1" applyAlignment="1">
      <alignment vertical="top" wrapText="1"/>
    </xf>
    <xf numFmtId="0" fontId="20" fillId="13" borderId="22" xfId="0" applyFont="1" applyFill="1" applyBorder="1" applyAlignment="1">
      <alignment vertical="top" wrapText="1"/>
    </xf>
    <xf numFmtId="0" fontId="25" fillId="13" borderId="21" xfId="0" applyFont="1" applyFill="1" applyBorder="1" applyAlignment="1">
      <alignment vertical="top" wrapText="1"/>
    </xf>
    <xf numFmtId="0" fontId="25" fillId="13" borderId="23" xfId="0" applyFont="1" applyFill="1" applyBorder="1" applyAlignment="1">
      <alignment vertical="top" wrapText="1"/>
    </xf>
    <xf numFmtId="0" fontId="9" fillId="7" borderId="25" xfId="0" applyFont="1" applyFill="1" applyBorder="1" applyAlignment="1">
      <alignment vertical="center" wrapText="1"/>
    </xf>
    <xf numFmtId="0" fontId="20" fillId="7" borderId="25" xfId="0" applyFont="1" applyFill="1" applyBorder="1" applyAlignment="1">
      <alignment vertical="top" wrapText="1"/>
    </xf>
    <xf numFmtId="0" fontId="19" fillId="7" borderId="25" xfId="0" applyFont="1" applyFill="1" applyBorder="1" applyAlignment="1">
      <alignment vertical="top" wrapText="1"/>
    </xf>
    <xf numFmtId="0" fontId="20" fillId="7" borderId="26" xfId="0" applyFont="1" applyFill="1" applyBorder="1" applyAlignment="1">
      <alignment vertical="top" wrapText="1"/>
    </xf>
    <xf numFmtId="0" fontId="25" fillId="7" borderId="25" xfId="0" applyFont="1" applyFill="1" applyBorder="1" applyAlignment="1">
      <alignment vertical="top" wrapText="1"/>
    </xf>
    <xf numFmtId="0" fontId="25" fillId="7" borderId="26" xfId="0" applyFont="1" applyFill="1" applyBorder="1" applyAlignment="1">
      <alignment vertical="top" wrapText="1"/>
    </xf>
    <xf numFmtId="0" fontId="25" fillId="7" borderId="28" xfId="0" applyFont="1" applyFill="1" applyBorder="1" applyAlignment="1">
      <alignment vertical="top" wrapText="1"/>
    </xf>
    <xf numFmtId="0" fontId="9" fillId="7" borderId="17" xfId="0" applyFont="1" applyFill="1" applyBorder="1" applyAlignment="1">
      <alignment vertical="center" wrapText="1"/>
    </xf>
    <xf numFmtId="0" fontId="20" fillId="7" borderId="17" xfId="0" applyFont="1" applyFill="1" applyBorder="1" applyAlignment="1">
      <alignment vertical="top" wrapText="1"/>
    </xf>
    <xf numFmtId="0" fontId="20" fillId="7" borderId="18" xfId="0" applyFont="1" applyFill="1" applyBorder="1" applyAlignment="1">
      <alignment vertical="top" wrapText="1"/>
    </xf>
    <xf numFmtId="0" fontId="25" fillId="7" borderId="17" xfId="0" applyFont="1" applyFill="1" applyBorder="1" applyAlignment="1">
      <alignment vertical="top" wrapText="1"/>
    </xf>
    <xf numFmtId="0" fontId="25" fillId="7" borderId="18" xfId="0" applyFont="1" applyFill="1" applyBorder="1" applyAlignment="1">
      <alignment vertical="top" wrapText="1"/>
    </xf>
    <xf numFmtId="0" fontId="25" fillId="7" borderId="19" xfId="0" applyFont="1" applyFill="1" applyBorder="1" applyAlignment="1">
      <alignment vertical="top" wrapText="1"/>
    </xf>
    <xf numFmtId="0" fontId="9" fillId="7" borderId="21" xfId="0" applyFont="1" applyFill="1" applyBorder="1" applyAlignment="1">
      <alignment vertical="center" wrapText="1"/>
    </xf>
    <xf numFmtId="0" fontId="20" fillId="7" borderId="21" xfId="0" applyFont="1" applyFill="1" applyBorder="1" applyAlignment="1">
      <alignment vertical="top" wrapText="1"/>
    </xf>
    <xf numFmtId="0" fontId="19" fillId="7" borderId="21" xfId="0" applyFont="1" applyFill="1" applyBorder="1" applyAlignment="1">
      <alignment vertical="top" wrapText="1"/>
    </xf>
    <xf numFmtId="0" fontId="20" fillId="7" borderId="22" xfId="0" applyFont="1" applyFill="1" applyBorder="1" applyAlignment="1">
      <alignment vertical="top" wrapText="1"/>
    </xf>
    <xf numFmtId="0" fontId="25" fillId="7" borderId="21" xfId="0" applyFont="1" applyFill="1" applyBorder="1" applyAlignment="1">
      <alignment vertical="top" wrapText="1"/>
    </xf>
    <xf numFmtId="0" fontId="25" fillId="7" borderId="22" xfId="0" applyFont="1" applyFill="1" applyBorder="1" applyAlignment="1">
      <alignment vertical="top" wrapText="1"/>
    </xf>
    <xf numFmtId="0" fontId="25" fillId="7" borderId="23" xfId="0" applyFont="1" applyFill="1" applyBorder="1" applyAlignment="1">
      <alignment vertical="top" wrapText="1"/>
    </xf>
    <xf numFmtId="0" fontId="23" fillId="0" borderId="0" xfId="0" applyFont="1" applyAlignment="1">
      <alignment vertical="center" wrapText="1"/>
    </xf>
    <xf numFmtId="0" fontId="26" fillId="0" borderId="0" xfId="0" applyFont="1" applyAlignment="1">
      <alignment vertical="top" wrapText="1"/>
    </xf>
    <xf numFmtId="0" fontId="26" fillId="0" borderId="0" xfId="0" applyFont="1" applyAlignment="1">
      <alignment horizontal="center" vertical="top" wrapText="1"/>
    </xf>
    <xf numFmtId="0" fontId="26" fillId="0" borderId="0" xfId="0" applyFont="1" applyAlignment="1">
      <alignment vertical="top"/>
    </xf>
    <xf numFmtId="0" fontId="28" fillId="0" borderId="0" xfId="0" applyNumberFormat="1" applyFont="1" applyBorder="1" applyAlignment="1">
      <alignment horizontal="center"/>
    </xf>
    <xf numFmtId="0" fontId="23" fillId="0" borderId="0" xfId="0" applyNumberFormat="1" applyFont="1" applyAlignment="1">
      <alignment horizontal="center"/>
    </xf>
    <xf numFmtId="0" fontId="0" fillId="0" borderId="0" xfId="0" applyNumberFormat="1" applyAlignment="1">
      <alignment wrapText="1"/>
    </xf>
    <xf numFmtId="0" fontId="0" fillId="0" borderId="16" xfId="0" applyNumberFormat="1" applyBorder="1" applyAlignment="1">
      <alignment vertical="top" wrapText="1"/>
    </xf>
    <xf numFmtId="0" fontId="0" fillId="0" borderId="17" xfId="0" applyNumberFormat="1" applyBorder="1" applyAlignment="1">
      <alignment vertical="top" wrapText="1"/>
    </xf>
    <xf numFmtId="0" fontId="0" fillId="0" borderId="18" xfId="0" applyNumberFormat="1" applyBorder="1" applyAlignment="1">
      <alignment vertical="top" wrapText="1"/>
    </xf>
    <xf numFmtId="0" fontId="0" fillId="0" borderId="0" xfId="0" applyNumberFormat="1"/>
    <xf numFmtId="0" fontId="29" fillId="0" borderId="16" xfId="0" applyNumberFormat="1" applyFont="1" applyBorder="1" applyAlignment="1">
      <alignment vertical="top"/>
    </xf>
    <xf numFmtId="0" fontId="0" fillId="0" borderId="17" xfId="0" applyNumberFormat="1" applyBorder="1" applyAlignment="1">
      <alignment vertical="top"/>
    </xf>
    <xf numFmtId="0" fontId="0" fillId="0" borderId="16" xfId="0" applyNumberFormat="1" applyBorder="1" applyAlignment="1">
      <alignment vertical="top"/>
    </xf>
    <xf numFmtId="0" fontId="0" fillId="0" borderId="31" xfId="0" applyNumberFormat="1" applyBorder="1" applyAlignment="1">
      <alignment vertical="top"/>
    </xf>
    <xf numFmtId="0" fontId="0" fillId="0" borderId="29" xfId="0" applyNumberFormat="1" applyBorder="1" applyAlignment="1">
      <alignment vertical="top"/>
    </xf>
    <xf numFmtId="0" fontId="0" fillId="0" borderId="29" xfId="0" applyNumberFormat="1" applyBorder="1" applyAlignment="1">
      <alignment vertical="top" wrapText="1"/>
    </xf>
    <xf numFmtId="0" fontId="0" fillId="0" borderId="30" xfId="0" applyNumberFormat="1" applyBorder="1" applyAlignment="1">
      <alignment vertical="top" wrapText="1"/>
    </xf>
    <xf numFmtId="0" fontId="0" fillId="0" borderId="21" xfId="0" applyNumberFormat="1" applyBorder="1" applyAlignment="1">
      <alignment vertical="top"/>
    </xf>
    <xf numFmtId="0" fontId="0" fillId="0" borderId="21" xfId="0" applyNumberFormat="1" applyBorder="1" applyAlignment="1">
      <alignment vertical="top" wrapText="1"/>
    </xf>
    <xf numFmtId="0" fontId="0" fillId="0" borderId="22" xfId="0" applyNumberFormat="1" applyBorder="1" applyAlignment="1">
      <alignment vertical="top" wrapText="1"/>
    </xf>
    <xf numFmtId="0" fontId="0" fillId="0" borderId="0" xfId="0" applyNumberFormat="1" applyAlignment="1">
      <alignment vertical="top"/>
    </xf>
    <xf numFmtId="0" fontId="0" fillId="0" borderId="0" xfId="0" applyNumberFormat="1" applyAlignment="1">
      <alignment vertical="top" wrapText="1"/>
    </xf>
    <xf numFmtId="0" fontId="15" fillId="0" borderId="27" xfId="0" applyNumberFormat="1" applyFont="1" applyBorder="1" applyAlignment="1">
      <alignment horizontal="center" vertical="top" wrapText="1"/>
    </xf>
    <xf numFmtId="0" fontId="15" fillId="0" borderId="25" xfId="0" applyNumberFormat="1" applyFont="1" applyBorder="1" applyAlignment="1">
      <alignment horizontal="center" vertical="top" wrapText="1"/>
    </xf>
    <xf numFmtId="0" fontId="15" fillId="0" borderId="42" xfId="0" applyNumberFormat="1" applyFont="1" applyBorder="1" applyAlignment="1">
      <alignment horizontal="center" vertical="top" wrapText="1"/>
    </xf>
    <xf numFmtId="0" fontId="29" fillId="0" borderId="20" xfId="0" applyNumberFormat="1" applyFont="1" applyBorder="1" applyAlignment="1">
      <alignment vertical="top"/>
    </xf>
    <xf numFmtId="164" fontId="0" fillId="0" borderId="0" xfId="0" applyNumberFormat="1"/>
    <xf numFmtId="0" fontId="32" fillId="0" borderId="0" xfId="45"/>
    <xf numFmtId="0" fontId="32" fillId="0" borderId="0" xfId="45" applyAlignment="1"/>
    <xf numFmtId="0" fontId="33" fillId="0" borderId="0" xfId="45" applyFont="1" applyAlignment="1"/>
    <xf numFmtId="0" fontId="35" fillId="0" borderId="0" xfId="45" applyFont="1"/>
    <xf numFmtId="0" fontId="36" fillId="0" borderId="0" xfId="0" applyFont="1" applyAlignment="1">
      <alignment horizontal="justify" vertical="center"/>
    </xf>
    <xf numFmtId="0" fontId="0" fillId="0" borderId="43" xfId="0" applyBorder="1"/>
    <xf numFmtId="9" fontId="9" fillId="0" borderId="1" xfId="0" applyNumberFormat="1" applyFont="1" applyFill="1" applyBorder="1" applyAlignment="1">
      <alignment horizontal="center"/>
    </xf>
    <xf numFmtId="0" fontId="2" fillId="8" borderId="0"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34" fillId="0" borderId="0" xfId="45" applyFont="1" applyAlignment="1"/>
    <xf numFmtId="0" fontId="35" fillId="0" borderId="0" xfId="45" applyFont="1" applyAlignment="1"/>
    <xf numFmtId="0" fontId="3" fillId="2" borderId="0" xfId="0" applyFont="1" applyFill="1" applyBorder="1" applyAlignment="1">
      <alignment horizontal="center"/>
    </xf>
    <xf numFmtId="0" fontId="16" fillId="10" borderId="27" xfId="0" applyFont="1" applyFill="1" applyBorder="1" applyAlignment="1">
      <alignment horizontal="center" vertical="top" wrapText="1"/>
    </xf>
    <xf numFmtId="0" fontId="16" fillId="10" borderId="20" xfId="0" applyFont="1" applyFill="1" applyBorder="1" applyAlignment="1">
      <alignment horizontal="center" vertical="top" wrapText="1"/>
    </xf>
    <xf numFmtId="0" fontId="12" fillId="0" borderId="4" xfId="0" applyFont="1" applyBorder="1" applyAlignment="1">
      <alignment horizontal="center" wrapText="1"/>
    </xf>
    <xf numFmtId="0" fontId="12" fillId="0" borderId="5" xfId="0" applyFont="1" applyBorder="1" applyAlignment="1">
      <alignment horizontal="center" wrapText="1"/>
    </xf>
    <xf numFmtId="0" fontId="13" fillId="0" borderId="5" xfId="0" applyFont="1" applyBorder="1" applyAlignment="1">
      <alignment horizontal="center" wrapText="1"/>
    </xf>
    <xf numFmtId="0" fontId="13" fillId="0" borderId="6" xfId="0" applyFont="1" applyBorder="1" applyAlignment="1">
      <alignment horizontal="center" wrapText="1"/>
    </xf>
    <xf numFmtId="0" fontId="16" fillId="7" borderId="12" xfId="0" applyFont="1" applyFill="1" applyBorder="1" applyAlignment="1">
      <alignment horizontal="center" vertical="top" wrapText="1"/>
    </xf>
    <xf numFmtId="0" fontId="16" fillId="7" borderId="16" xfId="0" applyFont="1" applyFill="1" applyBorder="1" applyAlignment="1">
      <alignment horizontal="center" vertical="top" wrapText="1"/>
    </xf>
    <xf numFmtId="0" fontId="16" fillId="7" borderId="20" xfId="0" applyFont="1" applyFill="1" applyBorder="1" applyAlignment="1">
      <alignment horizontal="center" vertical="top" wrapText="1"/>
    </xf>
    <xf numFmtId="0" fontId="16" fillId="5" borderId="24" xfId="0" applyFont="1" applyFill="1" applyBorder="1" applyAlignment="1">
      <alignment horizontal="center" vertical="top" wrapText="1"/>
    </xf>
    <xf numFmtId="0" fontId="0" fillId="9" borderId="33" xfId="0" applyFill="1" applyBorder="1" applyAlignment="1">
      <alignment horizontal="center" vertical="top" wrapText="1"/>
    </xf>
    <xf numFmtId="0" fontId="0" fillId="9" borderId="24" xfId="0" applyFill="1" applyBorder="1" applyAlignment="1">
      <alignment horizontal="center" vertical="top" wrapText="1"/>
    </xf>
    <xf numFmtId="0" fontId="0" fillId="9" borderId="34" xfId="0" applyFill="1" applyBorder="1" applyAlignment="1">
      <alignment horizontal="center" vertical="top" wrapText="1"/>
    </xf>
    <xf numFmtId="0" fontId="24" fillId="13" borderId="33" xfId="0" applyFont="1" applyFill="1" applyBorder="1" applyAlignment="1">
      <alignment vertical="top" wrapText="1"/>
    </xf>
    <xf numFmtId="0" fontId="24" fillId="13" borderId="24" xfId="0" applyFont="1" applyFill="1" applyBorder="1" applyAlignment="1">
      <alignment vertical="top" wrapText="1"/>
    </xf>
    <xf numFmtId="0" fontId="24" fillId="13" borderId="34" xfId="0" applyFont="1" applyFill="1" applyBorder="1" applyAlignment="1">
      <alignment vertical="top" wrapText="1"/>
    </xf>
    <xf numFmtId="0" fontId="24" fillId="7" borderId="33" xfId="0" applyFont="1" applyFill="1" applyBorder="1" applyAlignment="1">
      <alignment vertical="top" wrapText="1"/>
    </xf>
    <xf numFmtId="0" fontId="24" fillId="7" borderId="24" xfId="0" applyFont="1" applyFill="1" applyBorder="1" applyAlignment="1">
      <alignment vertical="top" wrapText="1"/>
    </xf>
    <xf numFmtId="0" fontId="24" fillId="7" borderId="34" xfId="0" applyFont="1" applyFill="1" applyBorder="1" applyAlignment="1">
      <alignment vertical="top" wrapText="1"/>
    </xf>
    <xf numFmtId="0" fontId="22" fillId="0" borderId="35" xfId="0" applyFont="1" applyBorder="1" applyAlignment="1">
      <alignment horizontal="center" wrapText="1"/>
    </xf>
    <xf numFmtId="0" fontId="22" fillId="0" borderId="36" xfId="0" applyFont="1" applyBorder="1" applyAlignment="1">
      <alignment horizontal="center" wrapText="1"/>
    </xf>
    <xf numFmtId="0" fontId="12" fillId="0" borderId="35" xfId="0" applyFont="1" applyBorder="1" applyAlignment="1">
      <alignment horizontal="center" wrapText="1"/>
    </xf>
    <xf numFmtId="0" fontId="0" fillId="0" borderId="36" xfId="0" applyFont="1" applyBorder="1" applyAlignment="1">
      <alignment horizontal="center" wrapText="1"/>
    </xf>
    <xf numFmtId="0" fontId="0" fillId="0" borderId="37" xfId="0" applyFont="1" applyBorder="1" applyAlignment="1">
      <alignment horizontal="center"/>
    </xf>
    <xf numFmtId="0" fontId="24" fillId="5" borderId="33" xfId="0" applyFont="1" applyFill="1" applyBorder="1" applyAlignment="1">
      <alignment vertical="top" wrapText="1"/>
    </xf>
    <xf numFmtId="0" fontId="24" fillId="5" borderId="34" xfId="0" applyFont="1" applyFill="1" applyBorder="1" applyAlignment="1">
      <alignment vertical="top" wrapText="1"/>
    </xf>
    <xf numFmtId="0" fontId="24" fillId="6" borderId="33" xfId="0" applyFont="1" applyFill="1" applyBorder="1" applyAlignment="1">
      <alignment vertical="top" wrapText="1"/>
    </xf>
    <xf numFmtId="0" fontId="24" fillId="6" borderId="24" xfId="0" applyFont="1" applyFill="1" applyBorder="1" applyAlignment="1">
      <alignment vertical="top" wrapText="1"/>
    </xf>
    <xf numFmtId="0" fontId="24" fillId="6" borderId="34" xfId="0" applyFont="1" applyFill="1" applyBorder="1" applyAlignment="1">
      <alignment vertical="top" wrapText="1"/>
    </xf>
    <xf numFmtId="0" fontId="24" fillId="11" borderId="33" xfId="0" applyFont="1" applyFill="1" applyBorder="1" applyAlignment="1">
      <alignment vertical="top" wrapText="1"/>
    </xf>
    <xf numFmtId="0" fontId="24" fillId="11" borderId="24" xfId="0" applyFont="1" applyFill="1" applyBorder="1" applyAlignment="1">
      <alignment vertical="top" wrapText="1"/>
    </xf>
    <xf numFmtId="0" fontId="24" fillId="11" borderId="34" xfId="0" applyFont="1" applyFill="1" applyBorder="1" applyAlignment="1">
      <alignment vertical="top" wrapText="1"/>
    </xf>
    <xf numFmtId="0" fontId="24" fillId="9" borderId="33" xfId="0" applyFont="1" applyFill="1" applyBorder="1" applyAlignment="1">
      <alignment vertical="top" wrapText="1"/>
    </xf>
    <xf numFmtId="0" fontId="24" fillId="9" borderId="24" xfId="0" applyFont="1" applyFill="1" applyBorder="1" applyAlignment="1">
      <alignment vertical="top" wrapText="1"/>
    </xf>
    <xf numFmtId="0" fontId="24" fillId="9" borderId="34" xfId="0" applyFont="1" applyFill="1" applyBorder="1" applyAlignment="1">
      <alignment vertical="top" wrapText="1"/>
    </xf>
    <xf numFmtId="0" fontId="12" fillId="0" borderId="35" xfId="0" applyNumberFormat="1" applyFont="1" applyBorder="1" applyAlignment="1">
      <alignment horizontal="center" vertical="top" wrapText="1"/>
    </xf>
    <xf numFmtId="0" fontId="0" fillId="0" borderId="36" xfId="0" applyFont="1" applyBorder="1"/>
    <xf numFmtId="0" fontId="0" fillId="0" borderId="37" xfId="0" applyFont="1" applyBorder="1"/>
    <xf numFmtId="0" fontId="0" fillId="0" borderId="36" xfId="0" applyFont="1" applyBorder="1" applyAlignment="1"/>
    <xf numFmtId="0" fontId="0" fillId="0" borderId="37" xfId="0" applyFont="1" applyBorder="1" applyAlignment="1"/>
    <xf numFmtId="0" fontId="0" fillId="0" borderId="19" xfId="0" applyNumberFormat="1" applyBorder="1" applyAlignment="1">
      <alignment vertical="top" wrapText="1"/>
    </xf>
    <xf numFmtId="0" fontId="0" fillId="0" borderId="23" xfId="0" applyNumberFormat="1" applyBorder="1" applyAlignment="1">
      <alignment vertical="top" wrapText="1"/>
    </xf>
  </cellXfs>
  <cellStyles count="4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Normal" xfId="0" builtinId="0"/>
    <cellStyle name="Normal 2" xfId="45"/>
  </cellStyles>
  <dxfs count="16">
    <dxf>
      <fill>
        <patternFill>
          <bgColor rgb="FFFF0000"/>
        </patternFill>
      </fill>
    </dxf>
    <dxf>
      <font>
        <color auto="1"/>
      </font>
      <fill>
        <patternFill patternType="solid">
          <fgColor indexed="64"/>
          <bgColor rgb="FFFFCC00"/>
        </patternFill>
      </fill>
    </dxf>
    <dxf>
      <fill>
        <patternFill>
          <bgColor rgb="FFCCFF66"/>
        </patternFill>
      </fill>
    </dxf>
    <dxf>
      <fill>
        <patternFill>
          <bgColor rgb="FF669900"/>
        </patternFill>
      </fill>
    </dxf>
    <dxf>
      <fill>
        <patternFill>
          <bgColor rgb="FFFF0000"/>
        </patternFill>
      </fill>
    </dxf>
    <dxf>
      <font>
        <color auto="1"/>
      </font>
      <fill>
        <patternFill patternType="solid">
          <fgColor indexed="64"/>
          <bgColor rgb="FFFFCC00"/>
        </patternFill>
      </fill>
    </dxf>
    <dxf>
      <fill>
        <patternFill>
          <bgColor rgb="FFCCFF66"/>
        </patternFill>
      </fill>
    </dxf>
    <dxf>
      <fill>
        <patternFill>
          <bgColor rgb="FF669900"/>
        </patternFill>
      </fill>
    </dxf>
    <dxf>
      <fill>
        <patternFill>
          <bgColor rgb="FFFF0000"/>
        </patternFill>
      </fill>
    </dxf>
    <dxf>
      <font>
        <color auto="1"/>
      </font>
      <fill>
        <patternFill patternType="solid">
          <fgColor indexed="64"/>
          <bgColor rgb="FFFFCC00"/>
        </patternFill>
      </fill>
    </dxf>
    <dxf>
      <fill>
        <patternFill>
          <bgColor rgb="FFCCFF66"/>
        </patternFill>
      </fill>
    </dxf>
    <dxf>
      <fill>
        <patternFill>
          <bgColor rgb="FF669900"/>
        </patternFill>
      </fill>
    </dxf>
    <dxf>
      <fill>
        <patternFill>
          <bgColor rgb="FFFF0000"/>
        </patternFill>
      </fill>
    </dxf>
    <dxf>
      <font>
        <color auto="1"/>
      </font>
      <fill>
        <patternFill patternType="solid">
          <fgColor indexed="64"/>
          <bgColor rgb="FFFFCC00"/>
        </patternFill>
      </fill>
    </dxf>
    <dxf>
      <fill>
        <patternFill>
          <bgColor rgb="FFCCFF66"/>
        </patternFill>
      </fill>
    </dxf>
    <dxf>
      <fill>
        <patternFill>
          <bgColor rgb="FF669900"/>
        </patternFill>
      </fill>
    </dxf>
  </dxfs>
  <tableStyles count="0" defaultTableStyle="TableStyleMedium2" defaultPivotStyle="PivotStyleMedium9"/>
  <colors>
    <mruColors>
      <color rgb="FFE5C13B"/>
      <color rgb="FFFFCC00"/>
      <color rgb="FF669900"/>
      <color rgb="FFCC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CA"/>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fr-CA"/>
            </a:pPr>
            <a:r>
              <a:rPr lang="en-US"/>
              <a:t>Project Management Evaluation</a:t>
            </a:r>
          </a:p>
        </c:rich>
      </c:tx>
      <c:overlay val="0"/>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tx>
            <c:strRef>
              <c:f>Dashbord!$B$2</c:f>
              <c:strCache>
                <c:ptCount val="1"/>
                <c:pt idx="0">
                  <c:v>% Executed</c:v>
                </c:pt>
              </c:strCache>
            </c:strRef>
          </c:tx>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invertIfNegative val="0"/>
          <c:dLbls>
            <c:showLegendKey val="0"/>
            <c:showVal val="1"/>
            <c:showCatName val="0"/>
            <c:showSerName val="0"/>
            <c:showPercent val="0"/>
            <c:showBubbleSize val="0"/>
            <c:showLeaderLines val="0"/>
          </c:dLbls>
          <c:cat>
            <c:strRef>
              <c:f>Dashbord!$E$4:$E$7</c:f>
              <c:strCache>
                <c:ptCount val="4"/>
                <c:pt idx="0">
                  <c:v>PM.1 Project Planning</c:v>
                </c:pt>
                <c:pt idx="1">
                  <c:v>PM.2 Project Plan Execution</c:v>
                </c:pt>
                <c:pt idx="2">
                  <c:v>PM.3 Project Assessment and Control</c:v>
                </c:pt>
                <c:pt idx="3">
                  <c:v>PM.4 Project Closure</c:v>
                </c:pt>
              </c:strCache>
            </c:strRef>
          </c:cat>
          <c:val>
            <c:numRef>
              <c:f>Dashbord!$B$4:$B$7</c:f>
              <c:numCache>
                <c:formatCode>0%</c:formatCode>
                <c:ptCount val="4"/>
                <c:pt idx="0">
                  <c:v>0.32500000000000001</c:v>
                </c:pt>
                <c:pt idx="1">
                  <c:v>0.32500000000000001</c:v>
                </c:pt>
                <c:pt idx="2">
                  <c:v>0.32500000000000001</c:v>
                </c:pt>
                <c:pt idx="3">
                  <c:v>0.32500000000000001</c:v>
                </c:pt>
              </c:numCache>
            </c:numRef>
          </c:val>
        </c:ser>
        <c:dLbls>
          <c:showLegendKey val="0"/>
          <c:showVal val="0"/>
          <c:showCatName val="0"/>
          <c:showSerName val="0"/>
          <c:showPercent val="0"/>
          <c:showBubbleSize val="0"/>
        </c:dLbls>
        <c:gapWidth val="150"/>
        <c:shape val="cylinder"/>
        <c:axId val="92003712"/>
        <c:axId val="92009600"/>
        <c:axId val="0"/>
      </c:bar3DChart>
      <c:catAx>
        <c:axId val="92003712"/>
        <c:scaling>
          <c:orientation val="maxMin"/>
        </c:scaling>
        <c:delete val="0"/>
        <c:axPos val="l"/>
        <c:majorTickMark val="out"/>
        <c:minorTickMark val="none"/>
        <c:tickLblPos val="nextTo"/>
        <c:txPr>
          <a:bodyPr/>
          <a:lstStyle/>
          <a:p>
            <a:pPr>
              <a:defRPr lang="fr-CA"/>
            </a:pPr>
            <a:endParaRPr lang="fr-FR"/>
          </a:p>
        </c:txPr>
        <c:crossAx val="92009600"/>
        <c:crosses val="autoZero"/>
        <c:auto val="1"/>
        <c:lblAlgn val="ctr"/>
        <c:lblOffset val="100"/>
        <c:noMultiLvlLbl val="0"/>
      </c:catAx>
      <c:valAx>
        <c:axId val="92009600"/>
        <c:scaling>
          <c:orientation val="minMax"/>
          <c:max val="1"/>
          <c:min val="0"/>
        </c:scaling>
        <c:delete val="0"/>
        <c:axPos val="t"/>
        <c:majorGridlines/>
        <c:numFmt formatCode="0%" sourceLinked="1"/>
        <c:majorTickMark val="out"/>
        <c:minorTickMark val="none"/>
        <c:tickLblPos val="nextTo"/>
        <c:txPr>
          <a:bodyPr/>
          <a:lstStyle/>
          <a:p>
            <a:pPr>
              <a:defRPr lang="fr-CA"/>
            </a:pPr>
            <a:endParaRPr lang="fr-FR"/>
          </a:p>
        </c:txPr>
        <c:crossAx val="92003712"/>
        <c:crosses val="autoZero"/>
        <c:crossBetween val="between"/>
      </c:valAx>
    </c:plotArea>
    <c:legend>
      <c:legendPos val="r"/>
      <c:overlay val="0"/>
      <c:txPr>
        <a:bodyPr/>
        <a:lstStyle/>
        <a:p>
          <a:pPr>
            <a:defRPr lang="fr-CA"/>
          </a:pPr>
          <a:endParaRPr lang="fr-FR"/>
        </a:p>
      </c:txPr>
    </c:legend>
    <c:plotVisOnly val="1"/>
    <c:dispBlanksAs val="gap"/>
    <c:showDLblsOverMax val="0"/>
  </c:chart>
  <c:printSettings>
    <c:headerFooter/>
    <c:pageMargins b="1" l="0.750000000000002" r="0.75000000000000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CA"/>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fr-CA"/>
            </a:pPr>
            <a:r>
              <a:rPr lang="fr-CA"/>
              <a:t>Software Implementation Evaluation</a:t>
            </a:r>
          </a:p>
        </c:rich>
      </c:tx>
      <c:overlay val="0"/>
    </c:title>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tx>
            <c:strRef>
              <c:f>Dashbord!$B$2</c:f>
              <c:strCache>
                <c:ptCount val="1"/>
                <c:pt idx="0">
                  <c:v>% Executed</c:v>
                </c:pt>
              </c:strCache>
            </c:strRef>
          </c:tx>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atMod val="105000"/>
                </a:schemeClr>
              </a:solidFill>
              <a:prstDash val="solid"/>
            </a:ln>
            <a:effectLst>
              <a:outerShdw blurRad="40000" dist="20000" dir="5400000" rotWithShape="0">
                <a:srgbClr val="000000">
                  <a:alpha val="38000"/>
                </a:srgbClr>
              </a:outerShdw>
            </a:effectLst>
          </c:spPr>
          <c:invertIfNegative val="0"/>
          <c:dLbls>
            <c:showLegendKey val="0"/>
            <c:showVal val="1"/>
            <c:showCatName val="0"/>
            <c:showSerName val="0"/>
            <c:showPercent val="0"/>
            <c:showBubbleSize val="0"/>
            <c:showLeaderLines val="0"/>
          </c:dLbls>
          <c:cat>
            <c:strRef>
              <c:f>Dashbord!$E$10:$E$15</c:f>
              <c:strCache>
                <c:ptCount val="6"/>
                <c:pt idx="0">
                  <c:v>SI.1 Software Implementation Initiation</c:v>
                </c:pt>
                <c:pt idx="1">
                  <c:v>SI.2 Software Requirements Analysis</c:v>
                </c:pt>
                <c:pt idx="2">
                  <c:v>SI.3 Software Architectural and Detailed Design</c:v>
                </c:pt>
                <c:pt idx="3">
                  <c:v>SI.4 Software Construction</c:v>
                </c:pt>
                <c:pt idx="4">
                  <c:v>SI.5 Software Integration and Tests</c:v>
                </c:pt>
                <c:pt idx="5">
                  <c:v>SI.6 Product Delivery</c:v>
                </c:pt>
              </c:strCache>
            </c:strRef>
          </c:cat>
          <c:val>
            <c:numRef>
              <c:f>Dashbord!$B$10:$B$15</c:f>
              <c:numCache>
                <c:formatCode>0%</c:formatCode>
                <c:ptCount val="6"/>
                <c:pt idx="0">
                  <c:v>0.33333333333333331</c:v>
                </c:pt>
                <c:pt idx="1">
                  <c:v>0.33333333333333331</c:v>
                </c:pt>
                <c:pt idx="2">
                  <c:v>0.33333333333333331</c:v>
                </c:pt>
                <c:pt idx="3">
                  <c:v>0.33333333333333331</c:v>
                </c:pt>
                <c:pt idx="4">
                  <c:v>0.33333333333333331</c:v>
                </c:pt>
                <c:pt idx="5">
                  <c:v>0.33333333333333331</c:v>
                </c:pt>
              </c:numCache>
            </c:numRef>
          </c:val>
        </c:ser>
        <c:dLbls>
          <c:showLegendKey val="0"/>
          <c:showVal val="0"/>
          <c:showCatName val="0"/>
          <c:showSerName val="0"/>
          <c:showPercent val="0"/>
          <c:showBubbleSize val="0"/>
        </c:dLbls>
        <c:gapWidth val="150"/>
        <c:shape val="cylinder"/>
        <c:axId val="93091712"/>
        <c:axId val="93093248"/>
        <c:axId val="0"/>
      </c:bar3DChart>
      <c:catAx>
        <c:axId val="93091712"/>
        <c:scaling>
          <c:orientation val="maxMin"/>
        </c:scaling>
        <c:delete val="0"/>
        <c:axPos val="l"/>
        <c:majorTickMark val="out"/>
        <c:minorTickMark val="none"/>
        <c:tickLblPos val="nextTo"/>
        <c:txPr>
          <a:bodyPr/>
          <a:lstStyle/>
          <a:p>
            <a:pPr>
              <a:defRPr lang="fr-CA"/>
            </a:pPr>
            <a:endParaRPr lang="fr-FR"/>
          </a:p>
        </c:txPr>
        <c:crossAx val="93093248"/>
        <c:crosses val="autoZero"/>
        <c:auto val="1"/>
        <c:lblAlgn val="ctr"/>
        <c:lblOffset val="100"/>
        <c:noMultiLvlLbl val="0"/>
      </c:catAx>
      <c:valAx>
        <c:axId val="93093248"/>
        <c:scaling>
          <c:orientation val="minMax"/>
          <c:max val="1"/>
        </c:scaling>
        <c:delete val="0"/>
        <c:axPos val="t"/>
        <c:majorGridlines/>
        <c:numFmt formatCode="0%" sourceLinked="1"/>
        <c:majorTickMark val="out"/>
        <c:minorTickMark val="none"/>
        <c:tickLblPos val="nextTo"/>
        <c:txPr>
          <a:bodyPr/>
          <a:lstStyle/>
          <a:p>
            <a:pPr>
              <a:defRPr lang="fr-CA"/>
            </a:pPr>
            <a:endParaRPr lang="fr-FR"/>
          </a:p>
        </c:txPr>
        <c:crossAx val="93091712"/>
        <c:crosses val="autoZero"/>
        <c:crossBetween val="between"/>
      </c:valAx>
    </c:plotArea>
    <c:legend>
      <c:legendPos val="r"/>
      <c:overlay val="0"/>
      <c:txPr>
        <a:bodyPr/>
        <a:lstStyle/>
        <a:p>
          <a:pPr>
            <a:defRPr lang="fr-CA"/>
          </a:pPr>
          <a:endParaRPr lang="fr-FR"/>
        </a:p>
      </c:txPr>
    </c:legend>
    <c:plotVisOnly val="1"/>
    <c:dispBlanksAs val="gap"/>
    <c:showDLblsOverMax val="0"/>
  </c:chart>
  <c:printSettings>
    <c:headerFooter/>
    <c:pageMargins b="1" l="0.750000000000002" r="0.750000000000002"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fr-CA"/>
            </a:pPr>
            <a:r>
              <a:rPr lang="fr-FR" sz="1800" b="1" i="0" u="none" strike="noStrike" baseline="0">
                <a:effectLst/>
              </a:rPr>
              <a:t>ISO/IEC 29110 </a:t>
            </a:r>
            <a:r>
              <a:rPr lang="fr-FR" sz="1800" b="1" i="0" u="none" strike="noStrike" baseline="0"/>
              <a:t>Executed Tasks Weight </a:t>
            </a:r>
            <a:endParaRPr lang="en-US"/>
          </a:p>
        </c:rich>
      </c:tx>
      <c:overlay val="0"/>
    </c:title>
    <c:autoTitleDeleted val="0"/>
    <c:plotArea>
      <c:layout/>
      <c:pieChart>
        <c:varyColors val="1"/>
        <c:ser>
          <c:idx val="0"/>
          <c:order val="0"/>
          <c:tx>
            <c:strRef>
              <c:f>Dashbord!$D$2</c:f>
              <c:strCache>
                <c:ptCount val="1"/>
                <c:pt idx="0">
                  <c:v>% Point of the 67 tasks</c:v>
                </c:pt>
              </c:strCache>
            </c:strRef>
          </c:tx>
          <c:dLbls>
            <c:showLegendKey val="0"/>
            <c:showVal val="1"/>
            <c:showCatName val="0"/>
            <c:showSerName val="0"/>
            <c:showPercent val="0"/>
            <c:showBubbleSize val="0"/>
            <c:showLeaderLines val="0"/>
          </c:dLbls>
          <c:cat>
            <c:strRef>
              <c:f>(Dashbord!$E$4:$E$7,Dashbord!$E$10:$E$15)</c:f>
              <c:strCache>
                <c:ptCount val="10"/>
                <c:pt idx="0">
                  <c:v>PM.1 Project Planning</c:v>
                </c:pt>
                <c:pt idx="1">
                  <c:v>PM.2 Project Plan Execution</c:v>
                </c:pt>
                <c:pt idx="2">
                  <c:v>PM.3 Project Assessment and Control</c:v>
                </c:pt>
                <c:pt idx="3">
                  <c:v>PM.4 Project Closure</c:v>
                </c:pt>
                <c:pt idx="4">
                  <c:v>SI.1 Software Implementation Initiation</c:v>
                </c:pt>
                <c:pt idx="5">
                  <c:v>SI.2 Software Requirements Analysis</c:v>
                </c:pt>
                <c:pt idx="6">
                  <c:v>SI.3 Software Architectural and Detailed Design</c:v>
                </c:pt>
                <c:pt idx="7">
                  <c:v>SI.4 Software Construction</c:v>
                </c:pt>
                <c:pt idx="8">
                  <c:v>SI.5 Software Integration and Tests</c:v>
                </c:pt>
                <c:pt idx="9">
                  <c:v>SI.6 Product Delivery</c:v>
                </c:pt>
              </c:strCache>
            </c:strRef>
          </c:cat>
          <c:val>
            <c:numRef>
              <c:f>(Dashbord!$D$4:$D$7,Dashbord!$D$10:$D$15)</c:f>
              <c:numCache>
                <c:formatCode>0%</c:formatCode>
                <c:ptCount val="10"/>
                <c:pt idx="0">
                  <c:v>7.2761194029850748E-2</c:v>
                </c:pt>
                <c:pt idx="1">
                  <c:v>2.9104477611940297E-2</c:v>
                </c:pt>
                <c:pt idx="2">
                  <c:v>1.4552238805970149E-2</c:v>
                </c:pt>
                <c:pt idx="3">
                  <c:v>9.7014925373134324E-3</c:v>
                </c:pt>
                <c:pt idx="4">
                  <c:v>9.9502487562189053E-3</c:v>
                </c:pt>
                <c:pt idx="5">
                  <c:v>3.4825870646766163E-2</c:v>
                </c:pt>
                <c:pt idx="6">
                  <c:v>3.9800995024875621E-2</c:v>
                </c:pt>
                <c:pt idx="7">
                  <c:v>3.4825870646766163E-2</c:v>
                </c:pt>
                <c:pt idx="8">
                  <c:v>5.4726368159203981E-2</c:v>
                </c:pt>
                <c:pt idx="9">
                  <c:v>2.9850746268656712E-2</c:v>
                </c:pt>
              </c:numCache>
            </c:numRef>
          </c:val>
        </c:ser>
        <c:dLbls>
          <c:showLegendKey val="0"/>
          <c:showVal val="0"/>
          <c:showCatName val="0"/>
          <c:showSerName val="0"/>
          <c:showPercent val="0"/>
          <c:showBubbleSize val="0"/>
          <c:showLeaderLines val="0"/>
        </c:dLbls>
        <c:firstSliceAng val="0"/>
      </c:pieChart>
    </c:plotArea>
    <c:legend>
      <c:legendPos val="r"/>
      <c:overlay val="0"/>
      <c:txPr>
        <a:bodyPr/>
        <a:lstStyle/>
        <a:p>
          <a:pPr>
            <a:defRPr lang="fr-CA"/>
          </a:pPr>
          <a:endParaRPr lang="fr-FR"/>
        </a:p>
      </c:txPr>
    </c:legend>
    <c:plotVisOnly val="1"/>
    <c:dispBlanksAs val="zero"/>
    <c:showDLblsOverMax val="0"/>
  </c:chart>
  <c:printSettings>
    <c:headerFooter/>
    <c:pageMargins b="1" l="0.750000000000002" r="0.750000000000002"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0</xdr:rowOff>
    </xdr:from>
    <xdr:ext cx="5880044" cy="3387716"/>
    <xdr:pic>
      <xdr:nvPicPr>
        <xdr:cNvPr id="2" name="Picture 1"/>
        <xdr:cNvPicPr>
          <a:picLocks noChangeAspect="1" noChangeArrowheads="1"/>
        </xdr:cNvPicPr>
      </xdr:nvPicPr>
      <xdr:blipFill>
        <a:blip xmlns:r="http://schemas.openxmlformats.org/officeDocument/2006/relationships" r:embed="rId1"/>
        <a:srcRect/>
        <a:stretch>
          <a:fillRect/>
        </a:stretch>
      </xdr:blipFill>
      <xdr:spPr bwMode="auto">
        <a:xfrm>
          <a:off x="0" y="485775"/>
          <a:ext cx="5880044" cy="338771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oneCellAnchor>
  <mc:AlternateContent xmlns:mc="http://schemas.openxmlformats.org/markup-compatibility/2006">
    <mc:Choice xmlns:a14="http://schemas.microsoft.com/office/drawing/2010/main" Requires="a14">
      <xdr:twoCellAnchor editAs="oneCell">
        <xdr:from>
          <xdr:col>12</xdr:col>
          <xdr:colOff>0</xdr:colOff>
          <xdr:row>3</xdr:row>
          <xdr:rowOff>0</xdr:rowOff>
        </xdr:from>
        <xdr:to>
          <xdr:col>24</xdr:col>
          <xdr:colOff>76200</xdr:colOff>
          <xdr:row>55</xdr:row>
          <xdr:rowOff>0</xdr:rowOff>
        </xdr:to>
        <xdr:sp macro="" textlink="">
          <xdr:nvSpPr>
            <xdr:cNvPr id="3073" name="Object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35794</xdr:colOff>
      <xdr:row>1</xdr:row>
      <xdr:rowOff>28574</xdr:rowOff>
    </xdr:from>
    <xdr:to>
      <xdr:col>21</xdr:col>
      <xdr:colOff>219366</xdr:colOff>
      <xdr:row>19</xdr:row>
      <xdr:rowOff>150667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80821</xdr:colOff>
      <xdr:row>21</xdr:row>
      <xdr:rowOff>45605</xdr:rowOff>
    </xdr:from>
    <xdr:to>
      <xdr:col>21</xdr:col>
      <xdr:colOff>133063</xdr:colOff>
      <xdr:row>44</xdr:row>
      <xdr:rowOff>28864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201145</xdr:colOff>
      <xdr:row>19</xdr:row>
      <xdr:rowOff>34637</xdr:rowOff>
    </xdr:from>
    <xdr:to>
      <xdr:col>8</xdr:col>
      <xdr:colOff>0</xdr:colOff>
      <xdr:row>44</xdr:row>
      <xdr:rowOff>1809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SO%2029110%20Part%205%20Assessment%20Tool_V0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sheetName val="Proj Planning"/>
      <sheetName val="Proj Plan Exe"/>
      <sheetName val="Proj Assessment &amp; Control"/>
      <sheetName val="Proj Closure"/>
      <sheetName val="Soft Impl Initiation"/>
      <sheetName val="Soft Requir Analysis"/>
      <sheetName val="Soft Arch &amp; Detail Design"/>
      <sheetName val="Soft Construction"/>
      <sheetName val="Soft Integration &amp; Tests"/>
      <sheetName val="Product Delive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1.doc"/></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T3"/>
  <sheetViews>
    <sheetView topLeftCell="A13" workbookViewId="0">
      <selection activeCell="I40" sqref="I40"/>
    </sheetView>
  </sheetViews>
  <sheetFormatPr defaultColWidth="7.5703125" defaultRowHeight="12.75" x14ac:dyDescent="0.2"/>
  <cols>
    <col min="1" max="16384" width="7.5703125" style="253"/>
  </cols>
  <sheetData>
    <row r="2" spans="2:20" s="256" customFormat="1" ht="15" x14ac:dyDescent="0.25">
      <c r="B2" s="262" t="s">
        <v>320</v>
      </c>
      <c r="C2" s="263"/>
      <c r="D2" s="263"/>
      <c r="E2" s="263"/>
      <c r="F2" s="263"/>
      <c r="N2" s="263" t="s">
        <v>319</v>
      </c>
      <c r="O2" s="263"/>
      <c r="P2" s="263"/>
      <c r="Q2" s="263"/>
      <c r="R2" s="263"/>
      <c r="S2" s="263"/>
      <c r="T2" s="263"/>
    </row>
    <row r="3" spans="2:20" x14ac:dyDescent="0.2">
      <c r="B3" s="255"/>
      <c r="C3" s="254"/>
      <c r="D3" s="254"/>
      <c r="E3" s="254"/>
      <c r="F3" s="254"/>
    </row>
  </sheetData>
  <mergeCells count="2">
    <mergeCell ref="B2:F2"/>
    <mergeCell ref="N2:T2"/>
  </mergeCells>
  <pageMargins left="0.75" right="0.75" top="1" bottom="1" header="0.5" footer="0.5"/>
  <pageSetup orientation="portrait" r:id="rId1"/>
  <headerFooter alignWithMargins="0"/>
  <drawing r:id="rId2"/>
  <legacyDrawing r:id="rId3"/>
  <oleObjects>
    <mc:AlternateContent xmlns:mc="http://schemas.openxmlformats.org/markup-compatibility/2006">
      <mc:Choice Requires="x14">
        <oleObject progId="Word.Document.8" shapeId="3073" r:id="rId4">
          <objectPr defaultSize="0" r:id="rId5">
            <anchor moveWithCells="1">
              <from>
                <xdr:col>12</xdr:col>
                <xdr:colOff>0</xdr:colOff>
                <xdr:row>3</xdr:row>
                <xdr:rowOff>0</xdr:rowOff>
              </from>
              <to>
                <xdr:col>24</xdr:col>
                <xdr:colOff>76200</xdr:colOff>
                <xdr:row>55</xdr:row>
                <xdr:rowOff>0</xdr:rowOff>
              </to>
            </anchor>
          </objectPr>
        </oleObject>
      </mc:Choice>
      <mc:Fallback>
        <oleObject progId="Word.Document.8" shapeId="3073"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110" zoomScaleNormal="110" zoomScalePageLayoutView="110" workbookViewId="0">
      <selection activeCell="C15" sqref="C15"/>
    </sheetView>
  </sheetViews>
  <sheetFormatPr defaultColWidth="8.85546875" defaultRowHeight="15" x14ac:dyDescent="0.25"/>
  <cols>
    <col min="1" max="1" width="32.42578125" customWidth="1"/>
    <col min="2" max="2" width="11.28515625" customWidth="1"/>
    <col min="3" max="3" width="17.42578125" customWidth="1"/>
    <col min="4" max="4" width="14.42578125" customWidth="1"/>
    <col min="5" max="5" width="51.28515625" customWidth="1"/>
    <col min="6" max="9" width="10.7109375" customWidth="1"/>
  </cols>
  <sheetData>
    <row r="1" spans="1:9" ht="15.75" x14ac:dyDescent="0.25">
      <c r="A1" s="1"/>
      <c r="B1" s="1"/>
      <c r="C1" s="1"/>
      <c r="D1" s="1"/>
      <c r="E1" s="1"/>
      <c r="F1" s="264" t="s">
        <v>0</v>
      </c>
      <c r="G1" s="264"/>
      <c r="H1" s="264"/>
      <c r="I1" s="264"/>
    </row>
    <row r="2" spans="1:9" ht="30" x14ac:dyDescent="0.25">
      <c r="A2" s="2" t="s">
        <v>1</v>
      </c>
      <c r="B2" s="3" t="s">
        <v>2</v>
      </c>
      <c r="C2" s="3" t="s">
        <v>15</v>
      </c>
      <c r="D2" s="4" t="s">
        <v>3</v>
      </c>
      <c r="E2" s="5" t="s">
        <v>4</v>
      </c>
      <c r="F2" s="5" t="str">
        <f>Extra!C3</f>
        <v>Fully</v>
      </c>
      <c r="G2" s="5" t="str">
        <f>Extra!D3</f>
        <v>Largely</v>
      </c>
      <c r="H2" s="5" t="str">
        <f>Extra!E3</f>
        <v>Partially</v>
      </c>
      <c r="I2" s="5" t="str">
        <f>Extra!F3</f>
        <v>No</v>
      </c>
    </row>
    <row r="3" spans="1:9" ht="15.75" x14ac:dyDescent="0.25">
      <c r="A3" s="6" t="str">
        <f>'PM Table'!A2</f>
        <v>Project Management Activities</v>
      </c>
      <c r="B3" s="7"/>
      <c r="C3" s="7"/>
      <c r="D3" s="7"/>
      <c r="E3" s="8"/>
      <c r="F3" s="8"/>
      <c r="G3" s="8"/>
      <c r="H3" s="8"/>
      <c r="I3" s="8"/>
    </row>
    <row r="4" spans="1:9" x14ac:dyDescent="0.25">
      <c r="A4" s="9"/>
      <c r="B4" s="10">
        <f>(F4*Extra!$C$4+G4*Extra!$D$4+H4*Extra!$E$4+I4*Extra!$E$4)/SUM(F4:I4)</f>
        <v>0.32500000000000001</v>
      </c>
      <c r="C4" s="260" t="str">
        <f>IF(B4&gt;Extra!$C$5,Extra!$C$3,IF(B4&gt;Extra!$D$5,Extra!$D$3,IF(B4&gt;Extra!$E$5,Extra!$E$3,Extra!$F$3)))</f>
        <v>Partially</v>
      </c>
      <c r="D4" s="10">
        <f>SUM(F4:I4)/67*B4</f>
        <v>7.2761194029850748E-2</v>
      </c>
      <c r="E4" s="11" t="str">
        <f>'PM Table'!A3</f>
        <v>PM.1 Project Planning</v>
      </c>
      <c r="F4" s="12">
        <f>COUNTIF('PM Table'!$G3:$G17,Extra!C$3)</f>
        <v>0</v>
      </c>
      <c r="G4" s="12">
        <f>COUNTIF('PM Table'!$G3:$G17,Extra!D$3)</f>
        <v>0</v>
      </c>
      <c r="H4" s="12">
        <f>COUNTIF('PM Table'!$G3:$G17,Extra!E$3)</f>
        <v>15</v>
      </c>
      <c r="I4" s="12">
        <f>COUNTIF('PM Table'!$G3:$G17,Extra!F$3)</f>
        <v>0</v>
      </c>
    </row>
    <row r="5" spans="1:9" x14ac:dyDescent="0.25">
      <c r="A5" s="9"/>
      <c r="B5" s="10">
        <f>(F5*Extra!$C$4+G5*Extra!$D$4+H5*Extra!$E$4+I5*Extra!$E$4)/SUM(F5:I5)</f>
        <v>0.32500000000000001</v>
      </c>
      <c r="C5" s="260" t="str">
        <f>IF(B5&gt;Extra!$C$5,Extra!$C$3,IF(B5&gt;Extra!$D$5,Extra!$D$3,IF(B5&gt;Extra!$E$5,Extra!$E$3,Extra!$F$3)))</f>
        <v>Partially</v>
      </c>
      <c r="D5" s="10">
        <f t="shared" ref="D5:D7" si="0">SUM(F5:I5)/67*B5</f>
        <v>2.9104477611940297E-2</v>
      </c>
      <c r="E5" s="11" t="str">
        <f>'PM Table'!A18</f>
        <v>PM.2 Project Plan Execution</v>
      </c>
      <c r="F5" s="12">
        <f>COUNTIF('PM Table'!$G18:$G23,Extra!C$3)</f>
        <v>0</v>
      </c>
      <c r="G5" s="12">
        <f>COUNTIF('PM Table'!$G18:$G23,Extra!D$3)</f>
        <v>0</v>
      </c>
      <c r="H5" s="12">
        <f>COUNTIF('PM Table'!$G18:$G23,Extra!E$3)</f>
        <v>6</v>
      </c>
      <c r="I5" s="12">
        <f>COUNTIF('PM Table'!$G18:$G23,Extra!F$3)</f>
        <v>0</v>
      </c>
    </row>
    <row r="6" spans="1:9" x14ac:dyDescent="0.25">
      <c r="A6" s="9"/>
      <c r="B6" s="10">
        <f>(F6*Extra!$C$4+G6*Extra!$D$4+H6*Extra!$E$4+I6*Extra!$E$4)/SUM(F6:I6)</f>
        <v>0.32500000000000001</v>
      </c>
      <c r="C6" s="260" t="str">
        <f>IF(B6&gt;Extra!$C$5,Extra!$C$3,IF(B6&gt;Extra!$D$5,Extra!$D$3,IF(B6&gt;Extra!$E$5,Extra!$E$3,Extra!$F$3)))</f>
        <v>Partially</v>
      </c>
      <c r="D6" s="10">
        <f t="shared" si="0"/>
        <v>1.4552238805970149E-2</v>
      </c>
      <c r="E6" s="11" t="str">
        <f>'PM Table'!A24</f>
        <v>PM.3 Project Assessment and Control</v>
      </c>
      <c r="F6" s="12">
        <f>COUNTIF('PM Table'!$G24:$G26,Extra!C$3)</f>
        <v>0</v>
      </c>
      <c r="G6" s="12">
        <f>COUNTIF('PM Table'!$G24:$G26,Extra!D$3)</f>
        <v>0</v>
      </c>
      <c r="H6" s="12">
        <f>COUNTIF('PM Table'!$G24:$G26,Extra!E$3)</f>
        <v>3</v>
      </c>
      <c r="I6" s="12">
        <f>COUNTIF('PM Table'!$G24:$G26,Extra!F$3)</f>
        <v>0</v>
      </c>
    </row>
    <row r="7" spans="1:9" x14ac:dyDescent="0.25">
      <c r="A7" s="9"/>
      <c r="B7" s="10">
        <f>(F7*Extra!$C$4+G7*Extra!$D$4+H7*Extra!$E$4+I7*Extra!$E$4)/SUM(F7:I7)</f>
        <v>0.32500000000000001</v>
      </c>
      <c r="C7" s="261" t="str">
        <f>IF(B7&gt;Extra!$C$5,Extra!$C$3,IF(B7&gt;Extra!$D$5,Extra!$D$3,IF(B7&gt;Extra!$E$5,Extra!$E$3,Extra!$F$3)))</f>
        <v>Partially</v>
      </c>
      <c r="D7" s="10">
        <f t="shared" si="0"/>
        <v>9.7014925373134324E-3</v>
      </c>
      <c r="E7" s="11" t="str">
        <f>'PM Table'!A27</f>
        <v>PM.4 Project Closure</v>
      </c>
      <c r="F7" s="12">
        <f>COUNTIF('PM Table'!$G27:$G28,Extra!C$3)</f>
        <v>0</v>
      </c>
      <c r="G7" s="12">
        <f>COUNTIF('PM Table'!$G27:$G28,Extra!D$3)</f>
        <v>0</v>
      </c>
      <c r="H7" s="12">
        <f>COUNTIF('PM Table'!$G27:$G28,Extra!E$3)</f>
        <v>2</v>
      </c>
      <c r="I7" s="12">
        <f>COUNTIF('PM Table'!$G27:$G28,Extra!F$3)</f>
        <v>0</v>
      </c>
    </row>
    <row r="8" spans="1:9" ht="15.75" x14ac:dyDescent="0.25">
      <c r="A8" s="13" t="s">
        <v>5</v>
      </c>
      <c r="B8" s="14">
        <f>AVERAGE(B4:B7)</f>
        <v>0.32500000000000001</v>
      </c>
      <c r="C8" s="259"/>
      <c r="D8" s="14"/>
      <c r="E8" s="15"/>
      <c r="F8" s="16">
        <f>SUM(F4:F7)</f>
        <v>0</v>
      </c>
      <c r="G8" s="16">
        <f t="shared" ref="G8:H8" si="1">SUM(G4:G7)</f>
        <v>0</v>
      </c>
      <c r="H8" s="16">
        <f t="shared" si="1"/>
        <v>26</v>
      </c>
      <c r="I8" s="16">
        <f t="shared" ref="I8" si="2">SUM(I4:I7)</f>
        <v>0</v>
      </c>
    </row>
    <row r="9" spans="1:9" ht="15.75" x14ac:dyDescent="0.25">
      <c r="A9" s="17" t="str">
        <f>'SI Table'!A2</f>
        <v>Software Implementation Activities</v>
      </c>
      <c r="B9" s="18"/>
      <c r="C9" s="18"/>
      <c r="D9" s="19"/>
      <c r="E9" s="20"/>
      <c r="F9" s="21"/>
      <c r="G9" s="21"/>
      <c r="H9" s="21"/>
      <c r="I9" s="21"/>
    </row>
    <row r="10" spans="1:9" x14ac:dyDescent="0.25">
      <c r="A10" s="9"/>
      <c r="B10" s="10">
        <f t="shared" ref="B10:B15" si="3">(F10*3+G10*2+H10)/SUM(F10:I10)/3</f>
        <v>0.33333333333333331</v>
      </c>
      <c r="C10" s="260" t="str">
        <f>IF(B10&gt;Extra!$C$5,Extra!$C$3,IF(B10&gt;Extra!$D$5,Extra!$D$3,IF(B10&gt;Extra!$E$5,Extra!$E$3,Extra!$F$3)))</f>
        <v>Partially</v>
      </c>
      <c r="D10" s="10">
        <f t="shared" ref="D10:D15" si="4">SUM(F10:I10)/67*B10</f>
        <v>9.9502487562189053E-3</v>
      </c>
      <c r="E10" s="22" t="str">
        <f>'SI Table'!A3</f>
        <v>SI.1 Software Implementation Initiation</v>
      </c>
      <c r="F10" s="12">
        <f>COUNTIF('SI Table'!$G2:$G4,Extra!C$3)</f>
        <v>0</v>
      </c>
      <c r="G10" s="12">
        <f>COUNTIF('SI Table'!$G2:$G4,Extra!D$3)</f>
        <v>0</v>
      </c>
      <c r="H10" s="12">
        <f>COUNTIF('SI Table'!$G2:$G4,Extra!E$3)</f>
        <v>2</v>
      </c>
      <c r="I10" s="12">
        <f>COUNTIF('SI Table'!$G2:$G4,Extra!F$3)</f>
        <v>0</v>
      </c>
    </row>
    <row r="11" spans="1:9" x14ac:dyDescent="0.25">
      <c r="A11" s="9"/>
      <c r="B11" s="10">
        <f t="shared" si="3"/>
        <v>0.33333333333333331</v>
      </c>
      <c r="C11" s="260" t="str">
        <f>IF(B11&gt;Extra!$C$5,Extra!$C$3,IF(B11&gt;Extra!$D$5,Extra!$D$3,IF(B11&gt;Extra!$E$5,Extra!$E$3,Extra!$F$3)))</f>
        <v>Partially</v>
      </c>
      <c r="D11" s="10">
        <f t="shared" si="4"/>
        <v>3.4825870646766163E-2</v>
      </c>
      <c r="E11" s="22" t="str">
        <f>'SI Table'!A5</f>
        <v>SI.2 Software Requirements Analysis</v>
      </c>
      <c r="F11" s="12">
        <f>COUNTIF('SI Table'!$G5:$G11,Extra!C$3)</f>
        <v>0</v>
      </c>
      <c r="G11" s="12">
        <f>COUNTIF('SI Table'!$G5:$G11,Extra!D$3)</f>
        <v>0</v>
      </c>
      <c r="H11" s="12">
        <f>COUNTIF('SI Table'!$G5:$G11,Extra!E$3)</f>
        <v>7</v>
      </c>
      <c r="I11" s="12">
        <f>COUNTIF('SI Table'!$G5:$G11,Extra!F$3)</f>
        <v>0</v>
      </c>
    </row>
    <row r="12" spans="1:9" x14ac:dyDescent="0.25">
      <c r="A12" s="9"/>
      <c r="B12" s="10">
        <f t="shared" si="3"/>
        <v>0.33333333333333331</v>
      </c>
      <c r="C12" s="260" t="str">
        <f>IF(B12&gt;Extra!$C$5,Extra!$C$3,IF(B12&gt;Extra!$D$5,Extra!$D$3,IF(B12&gt;Extra!$E$5,Extra!$E$3,Extra!$F$3)))</f>
        <v>Partially</v>
      </c>
      <c r="D12" s="10">
        <f t="shared" si="4"/>
        <v>3.9800995024875621E-2</v>
      </c>
      <c r="E12" s="22" t="str">
        <f>'SI Table'!A12</f>
        <v>SI.3 Software Architectural and Detailed Design</v>
      </c>
      <c r="F12" s="12">
        <f>COUNTIF('SI Table'!$G12:$G19,Extra!C$3)</f>
        <v>0</v>
      </c>
      <c r="G12" s="12">
        <f>COUNTIF('SI Table'!$G12:$G19,Extra!D$3)</f>
        <v>0</v>
      </c>
      <c r="H12" s="12">
        <f>COUNTIF('SI Table'!$G12:$G19,Extra!E$3)</f>
        <v>8</v>
      </c>
      <c r="I12" s="12">
        <f>COUNTIF('SI Table'!$G12:$G19,Extra!F$3)</f>
        <v>0</v>
      </c>
    </row>
    <row r="13" spans="1:9" x14ac:dyDescent="0.25">
      <c r="A13" s="9"/>
      <c r="B13" s="10">
        <f t="shared" si="3"/>
        <v>0.33333333333333331</v>
      </c>
      <c r="C13" s="260" t="str">
        <f>IF(B13&gt;Extra!$C$5,Extra!$C$3,IF(B13&gt;Extra!$D$5,Extra!$D$3,IF(B13&gt;Extra!$E$5,Extra!$E$3,Extra!$F$3)))</f>
        <v>Partially</v>
      </c>
      <c r="D13" s="10">
        <f t="shared" si="4"/>
        <v>3.4825870646766163E-2</v>
      </c>
      <c r="E13" s="22" t="str">
        <f>'SI Table'!A20</f>
        <v>SI.4 Software Construction</v>
      </c>
      <c r="F13" s="12">
        <f>COUNTIF('SI Table'!$G20:$G26,Extra!C$3)</f>
        <v>0</v>
      </c>
      <c r="G13" s="12">
        <f>COUNTIF('SI Table'!$G20:$G26,Extra!D$3)</f>
        <v>0</v>
      </c>
      <c r="H13" s="12">
        <f>COUNTIF('SI Table'!$G20:$G26,Extra!E$3)</f>
        <v>7</v>
      </c>
      <c r="I13" s="12">
        <f>COUNTIF('SI Table'!$G20:$G26,Extra!F$3)</f>
        <v>0</v>
      </c>
    </row>
    <row r="14" spans="1:9" x14ac:dyDescent="0.25">
      <c r="A14" s="9"/>
      <c r="B14" s="10">
        <f t="shared" si="3"/>
        <v>0.33333333333333331</v>
      </c>
      <c r="C14" s="260" t="str">
        <f>IF(B14&gt;Extra!$C$5,Extra!$C$3,IF(B14&gt;Extra!$D$5,Extra!$D$3,IF(B14&gt;Extra!$E$5,Extra!$E$3,Extra!$F$3)))</f>
        <v>Partially</v>
      </c>
      <c r="D14" s="10">
        <f t="shared" si="4"/>
        <v>5.4726368159203981E-2</v>
      </c>
      <c r="E14" s="22" t="str">
        <f>'SI Table'!A27</f>
        <v>SI.5 Software Integration and Tests</v>
      </c>
      <c r="F14" s="12">
        <f>COUNTIF('SI Table'!$G27:$G37,Extra!C$3)</f>
        <v>0</v>
      </c>
      <c r="G14" s="12">
        <f>COUNTIF('SI Table'!$G27:$G37,Extra!D$3)</f>
        <v>0</v>
      </c>
      <c r="H14" s="12">
        <f>COUNTIF('SI Table'!$G27:$G37,Extra!E$3)</f>
        <v>11</v>
      </c>
      <c r="I14" s="12">
        <f>COUNTIF('SI Table'!$G27:$G37,Extra!F$3)</f>
        <v>0</v>
      </c>
    </row>
    <row r="15" spans="1:9" x14ac:dyDescent="0.25">
      <c r="A15" s="9"/>
      <c r="B15" s="10">
        <f t="shared" si="3"/>
        <v>0.33333333333333331</v>
      </c>
      <c r="C15" s="261" t="str">
        <f>IF(B15&gt;Extra!$C$5,Extra!$C$3,IF(B15&gt;Extra!$D$5,Extra!$D$3,IF(B15&gt;Extra!$E$5,Extra!$E$3,Extra!$F$3)))</f>
        <v>Partially</v>
      </c>
      <c r="D15" s="10">
        <f t="shared" si="4"/>
        <v>2.9850746268656712E-2</v>
      </c>
      <c r="E15" s="22" t="str">
        <f>'SI Table'!A38</f>
        <v>SI.6 Product Delivery</v>
      </c>
      <c r="F15" s="12">
        <f>COUNTIF('SI Table'!$G38:$G43,Extra!C$3)</f>
        <v>0</v>
      </c>
      <c r="G15" s="12">
        <f>COUNTIF('SI Table'!$G38:$G43,Extra!D$3)</f>
        <v>0</v>
      </c>
      <c r="H15" s="12">
        <f>COUNTIF('SI Table'!$G38:$G43,Extra!E$3)</f>
        <v>6</v>
      </c>
      <c r="I15" s="12">
        <f>COUNTIF('SI Table'!$G38:$G43,Extra!F$3)</f>
        <v>0</v>
      </c>
    </row>
    <row r="16" spans="1:9" ht="15.75" x14ac:dyDescent="0.25">
      <c r="A16" s="13" t="s">
        <v>5</v>
      </c>
      <c r="B16" s="14">
        <f>AVERAGE(B10:B15)</f>
        <v>0.33333333333333331</v>
      </c>
      <c r="C16" s="259"/>
      <c r="D16" s="14"/>
      <c r="E16" s="15"/>
      <c r="F16" s="16">
        <f>SUM(F10:F15)</f>
        <v>0</v>
      </c>
      <c r="G16" s="16">
        <f t="shared" ref="G16:H16" si="5">SUM(G10:G15)</f>
        <v>0</v>
      </c>
      <c r="H16" s="16">
        <f t="shared" si="5"/>
        <v>41</v>
      </c>
      <c r="I16" s="16">
        <f t="shared" ref="I16" si="6">SUM(I10:I15)</f>
        <v>0</v>
      </c>
    </row>
    <row r="17" spans="1:9" ht="15.75" x14ac:dyDescent="0.25">
      <c r="A17" s="23" t="s">
        <v>6</v>
      </c>
      <c r="B17" s="24"/>
      <c r="C17" s="24"/>
      <c r="D17" s="14">
        <f>(SUM(G8,G16)+(SUM(H8,H16)*0.5))/SUM(SUM(F8:H8),SUM(F16:H16))</f>
        <v>0.5</v>
      </c>
      <c r="E17" s="24"/>
      <c r="F17" s="24"/>
      <c r="G17" s="24"/>
      <c r="H17" s="24"/>
      <c r="I17" s="24"/>
    </row>
    <row r="18" spans="1:9" ht="16.5" thickBot="1" x14ac:dyDescent="0.3">
      <c r="A18" s="25" t="s">
        <v>7</v>
      </c>
      <c r="B18" s="26">
        <f>AVERAGE(B4:B7,B10:B15)</f>
        <v>0.33</v>
      </c>
      <c r="C18" s="26"/>
      <c r="D18" s="26"/>
      <c r="E18" s="27"/>
      <c r="F18" s="27"/>
      <c r="G18" s="27"/>
      <c r="H18" s="27"/>
      <c r="I18" s="27"/>
    </row>
    <row r="22" spans="1:9" x14ac:dyDescent="0.25">
      <c r="B22" s="28"/>
      <c r="C22" s="28"/>
    </row>
  </sheetData>
  <mergeCells count="1">
    <mergeCell ref="F1:I1"/>
  </mergeCells>
  <pageMargins left="0.7" right="0.7" top="0.75" bottom="0.75" header="0.3" footer="0.3"/>
  <pageSetup orientation="portrait" horizontalDpi="4294967292" verticalDpi="4294967292"/>
  <drawing r:id="rId1"/>
  <extLst>
    <ext xmlns:x14="http://schemas.microsoft.com/office/spreadsheetml/2009/9/main" uri="{78C0D931-6437-407d-A8EE-F0AAD7539E65}">
      <x14:conditionalFormattings>
        <x14:conditionalFormatting xmlns:xm="http://schemas.microsoft.com/office/excel/2006/main">
          <x14:cfRule type="containsText" priority="5" operator="containsText" id="{0921D66E-BA50-4C94-AB67-72E9E91E88FC}">
            <xm:f>NOT(ISERROR(SEARCH(Extra!$A$2,C4)))</xm:f>
            <xm:f>Extra!$A$2</xm:f>
            <x14:dxf>
              <fill>
                <patternFill>
                  <bgColor rgb="FF669900"/>
                </patternFill>
              </fill>
            </x14:dxf>
          </x14:cfRule>
          <x14:cfRule type="containsText" priority="6" operator="containsText" id="{4D29783F-C28E-491E-B698-6E7E1BD14DC3}">
            <xm:f>NOT(ISERROR(SEARCH(Extra!$A$3,C4)))</xm:f>
            <xm:f>Extra!$A$3</xm:f>
            <x14:dxf>
              <fill>
                <patternFill>
                  <bgColor rgb="FFCCFF66"/>
                </patternFill>
              </fill>
            </x14:dxf>
          </x14:cfRule>
          <x14:cfRule type="containsText" priority="7" operator="containsText" id="{A40B7007-1CEC-4CB7-8F54-BD918163BF0C}">
            <xm:f>NOT(ISERROR(SEARCH(Extra!$A$4,C4)))</xm:f>
            <xm:f>Extra!$A$4</xm:f>
            <x14:dxf>
              <font>
                <color auto="1"/>
              </font>
              <fill>
                <patternFill patternType="solid">
                  <fgColor indexed="64"/>
                  <bgColor rgb="FFFFCC00"/>
                </patternFill>
              </fill>
            </x14:dxf>
          </x14:cfRule>
          <x14:cfRule type="containsText" priority="8" operator="containsText" id="{D7ACB65B-ECAA-463D-AA9D-FEC8D414063C}">
            <xm:f>NOT(ISERROR(SEARCH(Extra!$A$5,C4)))</xm:f>
            <xm:f>Extra!$A$5</xm:f>
            <x14:dxf>
              <fill>
                <patternFill>
                  <bgColor rgb="FFFF0000"/>
                </patternFill>
              </fill>
            </x14:dxf>
          </x14:cfRule>
          <xm:sqref>C4:C7</xm:sqref>
        </x14:conditionalFormatting>
        <x14:conditionalFormatting xmlns:xm="http://schemas.microsoft.com/office/excel/2006/main">
          <x14:cfRule type="containsText" priority="1" operator="containsText" id="{54D4C8AD-CC6E-4281-BDFE-E5FEFF221656}">
            <xm:f>NOT(ISERROR(SEARCH(Extra!$A$2,C10)))</xm:f>
            <xm:f>Extra!$A$2</xm:f>
            <x14:dxf>
              <fill>
                <patternFill>
                  <bgColor rgb="FF669900"/>
                </patternFill>
              </fill>
            </x14:dxf>
          </x14:cfRule>
          <x14:cfRule type="containsText" priority="2" operator="containsText" id="{8F59D5D7-46CD-463C-9517-9BD104B9E5A6}">
            <xm:f>NOT(ISERROR(SEARCH(Extra!$A$3,C10)))</xm:f>
            <xm:f>Extra!$A$3</xm:f>
            <x14:dxf>
              <fill>
                <patternFill>
                  <bgColor rgb="FFCCFF66"/>
                </patternFill>
              </fill>
            </x14:dxf>
          </x14:cfRule>
          <x14:cfRule type="containsText" priority="3" operator="containsText" id="{B202976A-41B7-48D9-A69A-EDF4465FB00A}">
            <xm:f>NOT(ISERROR(SEARCH(Extra!$A$4,C10)))</xm:f>
            <xm:f>Extra!$A$4</xm:f>
            <x14:dxf>
              <font>
                <color auto="1"/>
              </font>
              <fill>
                <patternFill patternType="solid">
                  <fgColor indexed="64"/>
                  <bgColor rgb="FFFFCC00"/>
                </patternFill>
              </fill>
            </x14:dxf>
          </x14:cfRule>
          <x14:cfRule type="containsText" priority="4" operator="containsText" id="{F7B8B21B-A060-4B53-9CE1-91E9A8172B3E}">
            <xm:f>NOT(ISERROR(SEARCH(Extra!$A$5,C10)))</xm:f>
            <xm:f>Extra!$A$5</xm:f>
            <x14:dxf>
              <fill>
                <patternFill>
                  <bgColor rgb="FFFF0000"/>
                </patternFill>
              </fill>
            </x14:dxf>
          </x14:cfRule>
          <xm:sqref>C10:C15</xm:sqref>
        </x14:conditionalFormatting>
      </x14:conditionalFormatting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activeCell="G27" sqref="G27"/>
    </sheetView>
  </sheetViews>
  <sheetFormatPr defaultColWidth="8.85546875" defaultRowHeight="15" x14ac:dyDescent="0.25"/>
  <cols>
    <col min="1" max="1" width="16.42578125" customWidth="1"/>
    <col min="2" max="2" width="8.42578125" customWidth="1"/>
    <col min="3" max="3" width="41.28515625" customWidth="1"/>
    <col min="4" max="4" width="27.140625" customWidth="1"/>
    <col min="5" max="5" width="21.7109375" customWidth="1"/>
    <col min="6" max="6" width="7.42578125" customWidth="1"/>
    <col min="7" max="7" width="19" style="105" customWidth="1"/>
    <col min="8" max="8" width="18.42578125" style="105" bestFit="1" customWidth="1"/>
    <col min="9" max="9" width="19.140625" style="105" bestFit="1" customWidth="1"/>
    <col min="10" max="10" width="8.140625" style="105" customWidth="1"/>
    <col min="11" max="11" width="27.7109375" style="105" customWidth="1"/>
  </cols>
  <sheetData>
    <row r="1" spans="1:11" ht="21.75" thickBot="1" x14ac:dyDescent="0.4">
      <c r="A1" s="267" t="s">
        <v>8</v>
      </c>
      <c r="B1" s="268"/>
      <c r="C1" s="268"/>
      <c r="D1" s="268"/>
      <c r="E1" s="268"/>
      <c r="F1" s="268"/>
      <c r="G1" s="267" t="str">
        <f>Extra!$A$14</f>
        <v>My little organization</v>
      </c>
      <c r="H1" s="269"/>
      <c r="I1" s="269"/>
      <c r="J1" s="269"/>
      <c r="K1" s="270"/>
    </row>
    <row r="2" spans="1:11" ht="57" thickBot="1" x14ac:dyDescent="0.3">
      <c r="A2" s="29" t="s">
        <v>9</v>
      </c>
      <c r="B2" s="30" t="s">
        <v>10</v>
      </c>
      <c r="C2" s="31" t="s">
        <v>11</v>
      </c>
      <c r="D2" s="31" t="s">
        <v>12</v>
      </c>
      <c r="E2" s="31" t="s">
        <v>13</v>
      </c>
      <c r="F2" s="32" t="s">
        <v>14</v>
      </c>
      <c r="G2" s="29" t="s">
        <v>15</v>
      </c>
      <c r="H2" s="31" t="s">
        <v>12</v>
      </c>
      <c r="I2" s="31" t="s">
        <v>13</v>
      </c>
      <c r="J2" s="33" t="s">
        <v>14</v>
      </c>
      <c r="K2" s="34" t="s">
        <v>16</v>
      </c>
    </row>
    <row r="3" spans="1:11" ht="45" x14ac:dyDescent="0.25">
      <c r="A3" s="271" t="s">
        <v>17</v>
      </c>
      <c r="B3" s="35" t="s">
        <v>18</v>
      </c>
      <c r="C3" s="35" t="s">
        <v>19</v>
      </c>
      <c r="D3" s="36" t="s">
        <v>20</v>
      </c>
      <c r="E3" s="36" t="s">
        <v>21</v>
      </c>
      <c r="F3" s="37" t="s">
        <v>22</v>
      </c>
      <c r="G3" s="57" t="s">
        <v>315</v>
      </c>
      <c r="H3" s="38"/>
      <c r="I3" s="39"/>
      <c r="J3" s="39"/>
      <c r="K3" s="40"/>
    </row>
    <row r="4" spans="1:11" ht="45" x14ac:dyDescent="0.25">
      <c r="A4" s="272"/>
      <c r="B4" s="41" t="s">
        <v>23</v>
      </c>
      <c r="C4" s="41" t="s">
        <v>24</v>
      </c>
      <c r="D4" s="42" t="s">
        <v>21</v>
      </c>
      <c r="E4" s="42" t="s">
        <v>25</v>
      </c>
      <c r="F4" s="43" t="s">
        <v>26</v>
      </c>
      <c r="G4" s="57" t="s">
        <v>315</v>
      </c>
      <c r="H4" s="44"/>
      <c r="I4" s="44"/>
      <c r="J4" s="44"/>
      <c r="K4" s="45"/>
    </row>
    <row r="5" spans="1:11" ht="135" x14ac:dyDescent="0.25">
      <c r="A5" s="272"/>
      <c r="B5" s="41" t="s">
        <v>27</v>
      </c>
      <c r="C5" s="41" t="s">
        <v>28</v>
      </c>
      <c r="D5" s="46" t="s">
        <v>21</v>
      </c>
      <c r="E5" s="46" t="s">
        <v>29</v>
      </c>
      <c r="F5" s="43" t="s">
        <v>22</v>
      </c>
      <c r="G5" s="57" t="s">
        <v>315</v>
      </c>
      <c r="H5" s="44"/>
      <c r="I5" s="44"/>
      <c r="J5" s="44"/>
      <c r="K5" s="45"/>
    </row>
    <row r="6" spans="1:11" ht="45" x14ac:dyDescent="0.25">
      <c r="A6" s="272"/>
      <c r="B6" s="41" t="s">
        <v>30</v>
      </c>
      <c r="C6" s="41" t="s">
        <v>31</v>
      </c>
      <c r="D6" s="46" t="s">
        <v>29</v>
      </c>
      <c r="E6" s="46" t="s">
        <v>32</v>
      </c>
      <c r="F6" s="43" t="s">
        <v>22</v>
      </c>
      <c r="G6" s="57" t="s">
        <v>315</v>
      </c>
      <c r="H6" s="44"/>
      <c r="I6" s="44"/>
      <c r="J6" s="44"/>
      <c r="K6" s="45"/>
    </row>
    <row r="7" spans="1:11" ht="90" x14ac:dyDescent="0.25">
      <c r="A7" s="272"/>
      <c r="B7" s="41" t="s">
        <v>33</v>
      </c>
      <c r="C7" s="41" t="s">
        <v>34</v>
      </c>
      <c r="D7" s="46" t="s">
        <v>35</v>
      </c>
      <c r="E7" s="46" t="s">
        <v>36</v>
      </c>
      <c r="F7" s="43" t="s">
        <v>22</v>
      </c>
      <c r="G7" s="57" t="s">
        <v>315</v>
      </c>
      <c r="H7" s="44"/>
      <c r="I7" s="44"/>
      <c r="J7" s="47"/>
      <c r="K7" s="45"/>
    </row>
    <row r="8" spans="1:11" ht="45" x14ac:dyDescent="0.25">
      <c r="A8" s="272"/>
      <c r="B8" s="41" t="s">
        <v>37</v>
      </c>
      <c r="C8" s="41" t="s">
        <v>38</v>
      </c>
      <c r="D8" s="46" t="s">
        <v>39</v>
      </c>
      <c r="E8" s="46" t="s">
        <v>40</v>
      </c>
      <c r="F8" s="43" t="s">
        <v>22</v>
      </c>
      <c r="G8" s="57" t="s">
        <v>315</v>
      </c>
      <c r="H8" s="44"/>
      <c r="I8" s="47"/>
      <c r="J8" s="47"/>
      <c r="K8" s="45"/>
    </row>
    <row r="9" spans="1:11" ht="75" x14ac:dyDescent="0.25">
      <c r="A9" s="272"/>
      <c r="B9" s="41" t="s">
        <v>41</v>
      </c>
      <c r="C9" s="41" t="s">
        <v>42</v>
      </c>
      <c r="D9" s="46" t="s">
        <v>43</v>
      </c>
      <c r="E9" s="46" t="s">
        <v>44</v>
      </c>
      <c r="F9" s="43" t="s">
        <v>45</v>
      </c>
      <c r="G9" s="57" t="s">
        <v>315</v>
      </c>
      <c r="H9" s="47"/>
      <c r="I9" s="44"/>
      <c r="J9" s="47"/>
      <c r="K9" s="45"/>
    </row>
    <row r="10" spans="1:11" ht="60" x14ac:dyDescent="0.25">
      <c r="A10" s="272"/>
      <c r="B10" s="41" t="s">
        <v>46</v>
      </c>
      <c r="C10" s="41" t="s">
        <v>47</v>
      </c>
      <c r="D10" s="46" t="s">
        <v>48</v>
      </c>
      <c r="E10" s="46" t="s">
        <v>49</v>
      </c>
      <c r="F10" s="43" t="s">
        <v>50</v>
      </c>
      <c r="G10" s="57" t="s">
        <v>315</v>
      </c>
      <c r="H10" s="44"/>
      <c r="I10" s="44"/>
      <c r="J10" s="44"/>
      <c r="K10" s="45"/>
    </row>
    <row r="11" spans="1:11" ht="30" x14ac:dyDescent="0.25">
      <c r="A11" s="272"/>
      <c r="B11" s="41" t="s">
        <v>51</v>
      </c>
      <c r="C11" s="41" t="s">
        <v>52</v>
      </c>
      <c r="D11" s="42" t="s">
        <v>53</v>
      </c>
      <c r="E11" s="42" t="s">
        <v>54</v>
      </c>
      <c r="F11" s="43" t="s">
        <v>45</v>
      </c>
      <c r="G11" s="57" t="s">
        <v>315</v>
      </c>
      <c r="H11" s="44"/>
      <c r="I11" s="44"/>
      <c r="J11" s="44"/>
      <c r="K11" s="45"/>
    </row>
    <row r="12" spans="1:11" ht="45" x14ac:dyDescent="0.25">
      <c r="A12" s="272"/>
      <c r="B12" s="41" t="s">
        <v>55</v>
      </c>
      <c r="C12" s="41" t="s">
        <v>56</v>
      </c>
      <c r="D12" s="46"/>
      <c r="E12" s="42" t="s">
        <v>57</v>
      </c>
      <c r="F12" s="43" t="s">
        <v>45</v>
      </c>
      <c r="G12" s="57" t="s">
        <v>315</v>
      </c>
      <c r="H12" s="44"/>
      <c r="I12" s="44"/>
      <c r="J12" s="44"/>
      <c r="K12" s="45"/>
    </row>
    <row r="13" spans="1:11" ht="225" x14ac:dyDescent="0.25">
      <c r="A13" s="272"/>
      <c r="B13" s="41" t="s">
        <v>58</v>
      </c>
      <c r="C13" s="41" t="s">
        <v>59</v>
      </c>
      <c r="D13" s="46" t="s">
        <v>53</v>
      </c>
      <c r="E13" s="46" t="s">
        <v>60</v>
      </c>
      <c r="F13" s="43" t="s">
        <v>50</v>
      </c>
      <c r="G13" s="57" t="s">
        <v>315</v>
      </c>
      <c r="H13" s="44"/>
      <c r="I13" s="44"/>
      <c r="J13" s="44"/>
      <c r="K13" s="45"/>
    </row>
    <row r="14" spans="1:11" ht="75" x14ac:dyDescent="0.25">
      <c r="A14" s="272"/>
      <c r="B14" s="41" t="s">
        <v>61</v>
      </c>
      <c r="C14" s="41" t="s">
        <v>62</v>
      </c>
      <c r="D14" s="42" t="s">
        <v>63</v>
      </c>
      <c r="E14" s="42" t="s">
        <v>64</v>
      </c>
      <c r="F14" s="43" t="s">
        <v>22</v>
      </c>
      <c r="G14" s="57" t="s">
        <v>315</v>
      </c>
      <c r="H14" s="44"/>
      <c r="I14" s="44"/>
      <c r="J14" s="44"/>
      <c r="K14" s="45"/>
    </row>
    <row r="15" spans="1:11" ht="120" x14ac:dyDescent="0.25">
      <c r="A15" s="272"/>
      <c r="B15" s="41" t="s">
        <v>65</v>
      </c>
      <c r="C15" s="41" t="s">
        <v>66</v>
      </c>
      <c r="D15" s="42" t="s">
        <v>67</v>
      </c>
      <c r="E15" s="42" t="s">
        <v>68</v>
      </c>
      <c r="F15" s="43" t="s">
        <v>22</v>
      </c>
      <c r="G15" s="57" t="s">
        <v>315</v>
      </c>
      <c r="H15" s="44"/>
      <c r="I15" s="44"/>
      <c r="J15" s="44"/>
      <c r="K15" s="45"/>
    </row>
    <row r="16" spans="1:11" ht="90" x14ac:dyDescent="0.25">
      <c r="A16" s="272"/>
      <c r="B16" s="41" t="s">
        <v>69</v>
      </c>
      <c r="C16" s="41" t="s">
        <v>70</v>
      </c>
      <c r="D16" s="42" t="s">
        <v>71</v>
      </c>
      <c r="E16" s="42" t="s">
        <v>72</v>
      </c>
      <c r="F16" s="43" t="s">
        <v>26</v>
      </c>
      <c r="G16" s="57" t="s">
        <v>315</v>
      </c>
      <c r="H16" s="44"/>
      <c r="I16" s="44"/>
      <c r="J16" s="44"/>
      <c r="K16" s="45"/>
    </row>
    <row r="17" spans="1:11" ht="45.75" thickBot="1" x14ac:dyDescent="0.3">
      <c r="A17" s="273"/>
      <c r="B17" s="48" t="s">
        <v>73</v>
      </c>
      <c r="C17" s="48" t="s">
        <v>74</v>
      </c>
      <c r="D17" s="49" t="s">
        <v>75</v>
      </c>
      <c r="E17" s="49" t="s">
        <v>76</v>
      </c>
      <c r="F17" s="50" t="s">
        <v>22</v>
      </c>
      <c r="G17" s="57" t="s">
        <v>315</v>
      </c>
      <c r="H17" s="51"/>
      <c r="I17" s="51"/>
      <c r="J17" s="52"/>
      <c r="K17" s="53"/>
    </row>
    <row r="18" spans="1:11" ht="60" customHeight="1" x14ac:dyDescent="0.25">
      <c r="A18" s="274" t="s">
        <v>77</v>
      </c>
      <c r="B18" s="54" t="s">
        <v>78</v>
      </c>
      <c r="C18" s="54" t="s">
        <v>79</v>
      </c>
      <c r="D18" s="55" t="s">
        <v>67</v>
      </c>
      <c r="E18" s="55" t="s">
        <v>80</v>
      </c>
      <c r="F18" s="56" t="s">
        <v>81</v>
      </c>
      <c r="G18" s="57" t="s">
        <v>315</v>
      </c>
      <c r="H18" s="58"/>
      <c r="I18" s="58"/>
      <c r="J18" s="59"/>
      <c r="K18" s="60"/>
    </row>
    <row r="19" spans="1:11" ht="180" x14ac:dyDescent="0.25">
      <c r="A19" s="274"/>
      <c r="B19" s="61" t="s">
        <v>82</v>
      </c>
      <c r="C19" s="61" t="s">
        <v>83</v>
      </c>
      <c r="D19" s="62" t="s">
        <v>84</v>
      </c>
      <c r="E19" s="62" t="s">
        <v>85</v>
      </c>
      <c r="F19" s="63" t="s">
        <v>22</v>
      </c>
      <c r="G19" s="57" t="s">
        <v>315</v>
      </c>
      <c r="H19" s="64"/>
      <c r="I19" s="64"/>
      <c r="J19" s="64"/>
      <c r="K19" s="65"/>
    </row>
    <row r="20" spans="1:11" ht="90" x14ac:dyDescent="0.25">
      <c r="A20" s="274"/>
      <c r="B20" s="61" t="s">
        <v>86</v>
      </c>
      <c r="C20" s="61" t="s">
        <v>87</v>
      </c>
      <c r="D20" s="62" t="s">
        <v>88</v>
      </c>
      <c r="E20" s="62" t="s">
        <v>89</v>
      </c>
      <c r="F20" s="63" t="s">
        <v>81</v>
      </c>
      <c r="G20" s="57" t="s">
        <v>315</v>
      </c>
      <c r="H20" s="64"/>
      <c r="I20" s="66"/>
      <c r="J20" s="67"/>
      <c r="K20" s="65"/>
    </row>
    <row r="21" spans="1:11" ht="165" x14ac:dyDescent="0.25">
      <c r="A21" s="274"/>
      <c r="B21" s="61" t="s">
        <v>90</v>
      </c>
      <c r="C21" s="61" t="s">
        <v>91</v>
      </c>
      <c r="D21" s="68" t="s">
        <v>92</v>
      </c>
      <c r="E21" s="68" t="s">
        <v>93</v>
      </c>
      <c r="F21" s="63" t="s">
        <v>94</v>
      </c>
      <c r="G21" s="57" t="s">
        <v>315</v>
      </c>
      <c r="H21" s="64"/>
      <c r="I21" s="66"/>
      <c r="J21" s="64"/>
      <c r="K21" s="65"/>
    </row>
    <row r="22" spans="1:11" ht="30" x14ac:dyDescent="0.25">
      <c r="A22" s="274"/>
      <c r="B22" s="61" t="s">
        <v>95</v>
      </c>
      <c r="C22" s="69" t="s">
        <v>96</v>
      </c>
      <c r="D22" s="62" t="s">
        <v>75</v>
      </c>
      <c r="E22" s="62" t="s">
        <v>97</v>
      </c>
      <c r="F22" s="63" t="s">
        <v>50</v>
      </c>
      <c r="G22" s="57" t="s">
        <v>315</v>
      </c>
      <c r="H22" s="64"/>
      <c r="I22" s="64"/>
      <c r="J22" s="64"/>
      <c r="K22" s="65"/>
    </row>
    <row r="23" spans="1:11" ht="30.75" thickBot="1" x14ac:dyDescent="0.3">
      <c r="A23" s="274"/>
      <c r="B23" s="70" t="s">
        <v>98</v>
      </c>
      <c r="C23" s="71" t="s">
        <v>99</v>
      </c>
      <c r="D23" s="72" t="s">
        <v>97</v>
      </c>
      <c r="E23" s="72" t="s">
        <v>100</v>
      </c>
      <c r="F23" s="73" t="s">
        <v>50</v>
      </c>
      <c r="G23" s="57" t="s">
        <v>315</v>
      </c>
      <c r="H23" s="74"/>
      <c r="I23" s="74"/>
      <c r="J23" s="75"/>
      <c r="K23" s="76"/>
    </row>
    <row r="24" spans="1:11" ht="165" x14ac:dyDescent="0.25">
      <c r="A24" s="275" t="s">
        <v>101</v>
      </c>
      <c r="B24" s="77" t="s">
        <v>102</v>
      </c>
      <c r="C24" s="77" t="s">
        <v>103</v>
      </c>
      <c r="D24" s="78" t="s">
        <v>104</v>
      </c>
      <c r="E24" s="78" t="s">
        <v>105</v>
      </c>
      <c r="F24" s="79" t="s">
        <v>81</v>
      </c>
      <c r="G24" s="57" t="s">
        <v>315</v>
      </c>
      <c r="H24" s="80"/>
      <c r="I24" s="81"/>
      <c r="J24" s="80"/>
      <c r="K24" s="82"/>
    </row>
    <row r="25" spans="1:11" ht="75" x14ac:dyDescent="0.25">
      <c r="A25" s="276"/>
      <c r="B25" s="83" t="s">
        <v>106</v>
      </c>
      <c r="C25" s="84" t="s">
        <v>107</v>
      </c>
      <c r="D25" s="85" t="s">
        <v>105</v>
      </c>
      <c r="E25" s="85" t="s">
        <v>108</v>
      </c>
      <c r="F25" s="86" t="s">
        <v>81</v>
      </c>
      <c r="G25" s="57" t="s">
        <v>315</v>
      </c>
      <c r="H25" s="87"/>
      <c r="I25" s="87"/>
      <c r="J25" s="87"/>
      <c r="K25" s="88"/>
    </row>
    <row r="26" spans="1:11" ht="90.75" thickBot="1" x14ac:dyDescent="0.3">
      <c r="A26" s="277"/>
      <c r="B26" s="89" t="s">
        <v>109</v>
      </c>
      <c r="C26" s="89" t="s">
        <v>110</v>
      </c>
      <c r="D26" s="90" t="s">
        <v>105</v>
      </c>
      <c r="E26" s="90" t="s">
        <v>111</v>
      </c>
      <c r="F26" s="91" t="s">
        <v>81</v>
      </c>
      <c r="G26" s="57" t="s">
        <v>315</v>
      </c>
      <c r="H26" s="92"/>
      <c r="I26" s="92"/>
      <c r="J26" s="93"/>
      <c r="K26" s="94"/>
    </row>
    <row r="27" spans="1:11" ht="75" x14ac:dyDescent="0.25">
      <c r="A27" s="265" t="s">
        <v>112</v>
      </c>
      <c r="B27" s="95" t="s">
        <v>113</v>
      </c>
      <c r="C27" s="95" t="s">
        <v>114</v>
      </c>
      <c r="D27" s="96" t="s">
        <v>115</v>
      </c>
      <c r="E27" s="96" t="s">
        <v>116</v>
      </c>
      <c r="F27" s="97" t="s">
        <v>26</v>
      </c>
      <c r="G27" s="57" t="s">
        <v>315</v>
      </c>
      <c r="H27" s="98"/>
      <c r="I27" s="98"/>
      <c r="J27" s="98"/>
      <c r="K27" s="99"/>
    </row>
    <row r="28" spans="1:11" ht="60.75" thickBot="1" x14ac:dyDescent="0.3">
      <c r="A28" s="266"/>
      <c r="B28" s="100" t="s">
        <v>117</v>
      </c>
      <c r="C28" s="100" t="s">
        <v>118</v>
      </c>
      <c r="D28" s="101" t="s">
        <v>119</v>
      </c>
      <c r="E28" s="101" t="s">
        <v>120</v>
      </c>
      <c r="F28" s="102" t="s">
        <v>50</v>
      </c>
      <c r="G28" s="57" t="s">
        <v>315</v>
      </c>
      <c r="H28" s="103"/>
      <c r="I28" s="103"/>
      <c r="J28" s="103"/>
      <c r="K28" s="104"/>
    </row>
  </sheetData>
  <mergeCells count="6">
    <mergeCell ref="A27:A28"/>
    <mergeCell ref="A1:F1"/>
    <mergeCell ref="G1:K1"/>
    <mergeCell ref="A3:A17"/>
    <mergeCell ref="A18:A23"/>
    <mergeCell ref="A24:A26"/>
  </mergeCells>
  <pageMargins left="0.7" right="0.7" top="0.75" bottom="0.75" header="0.3" footer="0.3"/>
  <pageSetup orientation="portrait" horizontalDpi="4294967292" verticalDpi="4294967292"/>
  <extLst>
    <ext xmlns:x14="http://schemas.microsoft.com/office/spreadsheetml/2009/9/main" uri="{78C0D931-6437-407d-A8EE-F0AAD7539E65}">
      <x14:conditionalFormattings>
        <x14:conditionalFormatting xmlns:xm="http://schemas.microsoft.com/office/excel/2006/main">
          <x14:cfRule type="containsText" priority="1" operator="containsText" id="{57DE139A-2EFA-499C-8AAD-50449A4B9BBD}">
            <xm:f>NOT(ISERROR(SEARCH(Extra!$A$2,G3)))</xm:f>
            <xm:f>Extra!$A$2</xm:f>
            <x14:dxf>
              <fill>
                <patternFill>
                  <bgColor rgb="FF669900"/>
                </patternFill>
              </fill>
            </x14:dxf>
          </x14:cfRule>
          <x14:cfRule type="containsText" priority="3" operator="containsText" id="{F666DD5A-EB2A-4DB9-B38E-9BA4B9DB3D7A}">
            <xm:f>NOT(ISERROR(SEARCH(Extra!$A$3,G3)))</xm:f>
            <xm:f>Extra!$A$3</xm:f>
            <x14:dxf>
              <fill>
                <patternFill>
                  <bgColor rgb="FFCCFF66"/>
                </patternFill>
              </fill>
            </x14:dxf>
          </x14:cfRule>
          <x14:cfRule type="containsText" priority="4" operator="containsText" id="{78AF9785-F61F-4FC6-A2FC-19B3D54340A7}">
            <xm:f>NOT(ISERROR(SEARCH(Extra!$A$4,G3)))</xm:f>
            <xm:f>Extra!$A$4</xm:f>
            <x14:dxf>
              <font>
                <color auto="1"/>
              </font>
              <fill>
                <patternFill patternType="solid">
                  <fgColor indexed="64"/>
                  <bgColor rgb="FFFFCC00"/>
                </patternFill>
              </fill>
            </x14:dxf>
          </x14:cfRule>
          <x14:cfRule type="containsText" priority="5" operator="containsText" id="{33B86E19-791C-4756-A5CC-A9F0FEB582A7}">
            <xm:f>NOT(ISERROR(SEARCH(Extra!$A$5,G3)))</xm:f>
            <xm:f>Extra!$A$5</xm:f>
            <x14:dxf>
              <fill>
                <patternFill>
                  <bgColor rgb="FFFF0000"/>
                </patternFill>
              </fill>
            </x14:dxf>
          </x14:cfRule>
          <xm:sqref>G3:G28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Extra!$A$2:$A$5</xm:f>
          </x14:formula1>
          <xm:sqref>G3:G28</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tabSelected="1" topLeftCell="A42" zoomScaleNormal="100" zoomScalePageLayoutView="80" workbookViewId="0">
      <selection activeCell="D20" sqref="D20"/>
    </sheetView>
  </sheetViews>
  <sheetFormatPr defaultColWidth="8.85546875" defaultRowHeight="12.75" x14ac:dyDescent="0.2"/>
  <cols>
    <col min="1" max="1" width="21.42578125" style="225" customWidth="1"/>
    <col min="2" max="2" width="8.42578125" style="225" customWidth="1"/>
    <col min="3" max="3" width="47.85546875" style="226" customWidth="1"/>
    <col min="4" max="4" width="25.7109375" style="226" customWidth="1"/>
    <col min="5" max="5" width="20.28515625" style="226" customWidth="1"/>
    <col min="6" max="6" width="7.85546875" style="226" customWidth="1"/>
    <col min="7" max="7" width="17.7109375" style="227" customWidth="1"/>
    <col min="8" max="8" width="15.7109375" style="226" customWidth="1"/>
    <col min="9" max="9" width="14.85546875" style="226" customWidth="1"/>
    <col min="10" max="10" width="14" style="226" customWidth="1"/>
    <col min="11" max="11" width="22.85546875" style="228" bestFit="1" customWidth="1"/>
    <col min="12" max="16384" width="8.85546875" style="115"/>
  </cols>
  <sheetData>
    <row r="1" spans="1:11" s="106" customFormat="1" ht="21.75" thickBot="1" x14ac:dyDescent="0.4">
      <c r="A1" s="284" t="s">
        <v>8</v>
      </c>
      <c r="B1" s="285"/>
      <c r="C1" s="285"/>
      <c r="D1" s="285"/>
      <c r="E1" s="285"/>
      <c r="F1" s="285"/>
      <c r="G1" s="286" t="str">
        <f>Extra!$A$14</f>
        <v>My little organization</v>
      </c>
      <c r="H1" s="287"/>
      <c r="I1" s="287"/>
      <c r="J1" s="287"/>
      <c r="K1" s="288"/>
    </row>
    <row r="2" spans="1:11" s="107" customFormat="1" ht="63" customHeight="1" thickBot="1" x14ac:dyDescent="0.3">
      <c r="A2" s="29" t="s">
        <v>121</v>
      </c>
      <c r="B2" s="30" t="s">
        <v>10</v>
      </c>
      <c r="C2" s="31" t="s">
        <v>11</v>
      </c>
      <c r="D2" s="31" t="s">
        <v>12</v>
      </c>
      <c r="E2" s="31" t="s">
        <v>13</v>
      </c>
      <c r="F2" s="32" t="s">
        <v>14</v>
      </c>
      <c r="G2" s="29" t="s">
        <v>15</v>
      </c>
      <c r="H2" s="31" t="s">
        <v>12</v>
      </c>
      <c r="I2" s="31" t="s">
        <v>13</v>
      </c>
      <c r="J2" s="33" t="s">
        <v>14</v>
      </c>
      <c r="K2" s="34" t="s">
        <v>122</v>
      </c>
    </row>
    <row r="3" spans="1:11" ht="75" x14ac:dyDescent="0.2">
      <c r="A3" s="289" t="s">
        <v>123</v>
      </c>
      <c r="B3" s="108" t="s">
        <v>124</v>
      </c>
      <c r="C3" s="109" t="s">
        <v>125</v>
      </c>
      <c r="D3" s="110" t="s">
        <v>67</v>
      </c>
      <c r="E3" s="110" t="s">
        <v>126</v>
      </c>
      <c r="F3" s="111" t="s">
        <v>81</v>
      </c>
      <c r="G3" s="57" t="s">
        <v>315</v>
      </c>
      <c r="H3" s="112"/>
      <c r="I3" s="112"/>
      <c r="J3" s="113"/>
      <c r="K3" s="114"/>
    </row>
    <row r="4" spans="1:11" ht="47.25" customHeight="1" thickBot="1" x14ac:dyDescent="0.25">
      <c r="A4" s="290"/>
      <c r="B4" s="116" t="s">
        <v>127</v>
      </c>
      <c r="C4" s="71" t="s">
        <v>128</v>
      </c>
      <c r="D4" s="72" t="s">
        <v>129</v>
      </c>
      <c r="E4" s="72"/>
      <c r="F4" s="117" t="s">
        <v>130</v>
      </c>
      <c r="G4" s="57" t="s">
        <v>315</v>
      </c>
      <c r="H4" s="118"/>
      <c r="I4" s="118"/>
      <c r="J4" s="119"/>
      <c r="K4" s="120"/>
    </row>
    <row r="5" spans="1:11" ht="49.5" customHeight="1" x14ac:dyDescent="0.2">
      <c r="A5" s="291" t="s">
        <v>131</v>
      </c>
      <c r="B5" s="121" t="s">
        <v>132</v>
      </c>
      <c r="C5" s="122" t="s">
        <v>133</v>
      </c>
      <c r="D5" s="123" t="s">
        <v>134</v>
      </c>
      <c r="E5" s="123"/>
      <c r="F5" s="124" t="s">
        <v>130</v>
      </c>
      <c r="G5" s="57" t="s">
        <v>315</v>
      </c>
      <c r="H5" s="125"/>
      <c r="I5" s="125"/>
      <c r="J5" s="126"/>
      <c r="K5" s="127"/>
    </row>
    <row r="6" spans="1:11" ht="180" x14ac:dyDescent="0.2">
      <c r="A6" s="292"/>
      <c r="B6" s="128" t="s">
        <v>135</v>
      </c>
      <c r="C6" s="129" t="s">
        <v>136</v>
      </c>
      <c r="D6" s="130" t="s">
        <v>137</v>
      </c>
      <c r="E6" s="130" t="s">
        <v>138</v>
      </c>
      <c r="F6" s="131" t="s">
        <v>139</v>
      </c>
      <c r="G6" s="57" t="s">
        <v>315</v>
      </c>
      <c r="H6" s="132"/>
      <c r="I6" s="132"/>
      <c r="J6" s="133"/>
      <c r="K6" s="134"/>
    </row>
    <row r="7" spans="1:11" ht="165" x14ac:dyDescent="0.2">
      <c r="A7" s="292"/>
      <c r="B7" s="128" t="s">
        <v>140</v>
      </c>
      <c r="C7" s="129" t="s">
        <v>141</v>
      </c>
      <c r="D7" s="130" t="s">
        <v>142</v>
      </c>
      <c r="E7" s="130" t="s">
        <v>143</v>
      </c>
      <c r="F7" s="131" t="s">
        <v>144</v>
      </c>
      <c r="G7" s="57" t="s">
        <v>315</v>
      </c>
      <c r="H7" s="132"/>
      <c r="I7" s="132"/>
      <c r="J7" s="133"/>
      <c r="K7" s="134"/>
    </row>
    <row r="8" spans="1:11" ht="135" x14ac:dyDescent="0.2">
      <c r="A8" s="292"/>
      <c r="B8" s="128" t="s">
        <v>145</v>
      </c>
      <c r="C8" s="129" t="s">
        <v>146</v>
      </c>
      <c r="D8" s="130" t="s">
        <v>147</v>
      </c>
      <c r="E8" s="130" t="s">
        <v>148</v>
      </c>
      <c r="F8" s="131" t="s">
        <v>149</v>
      </c>
      <c r="G8" s="57" t="s">
        <v>315</v>
      </c>
      <c r="H8" s="132"/>
      <c r="I8" s="132"/>
      <c r="J8" s="133"/>
      <c r="K8" s="135"/>
    </row>
    <row r="9" spans="1:11" ht="75" x14ac:dyDescent="0.2">
      <c r="A9" s="292"/>
      <c r="B9" s="128" t="s">
        <v>150</v>
      </c>
      <c r="C9" s="129" t="s">
        <v>151</v>
      </c>
      <c r="D9" s="130" t="s">
        <v>152</v>
      </c>
      <c r="E9" s="130" t="s">
        <v>153</v>
      </c>
      <c r="F9" s="131" t="s">
        <v>154</v>
      </c>
      <c r="G9" s="57" t="s">
        <v>315</v>
      </c>
      <c r="H9" s="132"/>
      <c r="I9" s="132"/>
      <c r="J9" s="133"/>
      <c r="K9" s="134"/>
    </row>
    <row r="10" spans="1:11" ht="165" x14ac:dyDescent="0.2">
      <c r="A10" s="292"/>
      <c r="B10" s="129" t="s">
        <v>155</v>
      </c>
      <c r="C10" s="129" t="s">
        <v>156</v>
      </c>
      <c r="D10" s="130" t="s">
        <v>157</v>
      </c>
      <c r="E10" s="130" t="s">
        <v>158</v>
      </c>
      <c r="F10" s="131" t="s">
        <v>154</v>
      </c>
      <c r="G10" s="57" t="s">
        <v>315</v>
      </c>
      <c r="H10" s="132"/>
      <c r="I10" s="132"/>
      <c r="J10" s="133"/>
      <c r="K10" s="134"/>
    </row>
    <row r="11" spans="1:11" ht="150.75" thickBot="1" x14ac:dyDescent="0.25">
      <c r="A11" s="293"/>
      <c r="B11" s="136" t="s">
        <v>159</v>
      </c>
      <c r="C11" s="136" t="s">
        <v>160</v>
      </c>
      <c r="D11" s="137" t="s">
        <v>161</v>
      </c>
      <c r="E11" s="137" t="s">
        <v>162</v>
      </c>
      <c r="F11" s="138" t="s">
        <v>163</v>
      </c>
      <c r="G11" s="57" t="s">
        <v>315</v>
      </c>
      <c r="H11" s="139"/>
      <c r="I11" s="139"/>
      <c r="J11" s="140"/>
      <c r="K11" s="141"/>
    </row>
    <row r="12" spans="1:11" ht="75" x14ac:dyDescent="0.2">
      <c r="A12" s="294" t="s">
        <v>164</v>
      </c>
      <c r="B12" s="142" t="s">
        <v>165</v>
      </c>
      <c r="C12" s="143" t="s">
        <v>166</v>
      </c>
      <c r="D12" s="144" t="s">
        <v>167</v>
      </c>
      <c r="E12" s="144"/>
      <c r="F12" s="145" t="s">
        <v>168</v>
      </c>
      <c r="G12" s="57" t="s">
        <v>315</v>
      </c>
      <c r="H12" s="146"/>
      <c r="I12" s="146"/>
      <c r="J12" s="147"/>
      <c r="K12" s="148"/>
    </row>
    <row r="13" spans="1:11" ht="45" x14ac:dyDescent="0.2">
      <c r="A13" s="295"/>
      <c r="B13" s="149" t="s">
        <v>169</v>
      </c>
      <c r="C13" s="150" t="s">
        <v>170</v>
      </c>
      <c r="D13" s="151" t="s">
        <v>171</v>
      </c>
      <c r="E13" s="151"/>
      <c r="F13" s="152" t="s">
        <v>172</v>
      </c>
      <c r="G13" s="57" t="s">
        <v>315</v>
      </c>
      <c r="H13" s="153"/>
      <c r="I13" s="153"/>
      <c r="J13" s="154"/>
      <c r="K13" s="155"/>
    </row>
    <row r="14" spans="1:11" ht="240" x14ac:dyDescent="0.2">
      <c r="A14" s="295"/>
      <c r="B14" s="149" t="s">
        <v>173</v>
      </c>
      <c r="C14" s="150" t="s">
        <v>174</v>
      </c>
      <c r="D14" s="151" t="s">
        <v>171</v>
      </c>
      <c r="E14" s="151" t="s">
        <v>175</v>
      </c>
      <c r="F14" s="152" t="s">
        <v>172</v>
      </c>
      <c r="G14" s="57" t="s">
        <v>315</v>
      </c>
      <c r="H14" s="153"/>
      <c r="I14" s="153"/>
      <c r="J14" s="154"/>
      <c r="K14" s="155"/>
    </row>
    <row r="15" spans="1:11" ht="180" x14ac:dyDescent="0.2">
      <c r="A15" s="295"/>
      <c r="B15" s="149" t="s">
        <v>176</v>
      </c>
      <c r="C15" s="150" t="s">
        <v>177</v>
      </c>
      <c r="D15" s="151" t="s">
        <v>178</v>
      </c>
      <c r="E15" s="151" t="s">
        <v>179</v>
      </c>
      <c r="F15" s="152" t="s">
        <v>172</v>
      </c>
      <c r="G15" s="57" t="s">
        <v>315</v>
      </c>
      <c r="H15" s="153"/>
      <c r="I15" s="153"/>
      <c r="J15" s="154"/>
      <c r="K15" s="155"/>
    </row>
    <row r="16" spans="1:11" ht="75" x14ac:dyDescent="0.2">
      <c r="A16" s="295"/>
      <c r="B16" s="156" t="s">
        <v>180</v>
      </c>
      <c r="C16" s="150" t="s">
        <v>181</v>
      </c>
      <c r="D16" s="151" t="s">
        <v>182</v>
      </c>
      <c r="E16" s="151" t="s">
        <v>183</v>
      </c>
      <c r="F16" s="152" t="s">
        <v>184</v>
      </c>
      <c r="G16" s="57" t="s">
        <v>315</v>
      </c>
      <c r="H16" s="153"/>
      <c r="I16" s="153"/>
      <c r="J16" s="154"/>
      <c r="K16" s="155"/>
    </row>
    <row r="17" spans="1:11" ht="120" x14ac:dyDescent="0.2">
      <c r="A17" s="295"/>
      <c r="B17" s="149" t="s">
        <v>185</v>
      </c>
      <c r="C17" s="150" t="s">
        <v>186</v>
      </c>
      <c r="D17" s="151" t="s">
        <v>187</v>
      </c>
      <c r="E17" s="151" t="s">
        <v>188</v>
      </c>
      <c r="F17" s="152" t="s">
        <v>189</v>
      </c>
      <c r="G17" s="57" t="s">
        <v>315</v>
      </c>
      <c r="H17" s="153"/>
      <c r="I17" s="153"/>
      <c r="J17" s="154"/>
      <c r="K17" s="155"/>
    </row>
    <row r="18" spans="1:11" ht="75" x14ac:dyDescent="0.2">
      <c r="A18" s="295"/>
      <c r="B18" s="149" t="s">
        <v>190</v>
      </c>
      <c r="C18" s="150" t="s">
        <v>191</v>
      </c>
      <c r="D18" s="151" t="s">
        <v>192</v>
      </c>
      <c r="E18" s="151" t="s">
        <v>193</v>
      </c>
      <c r="F18" s="152" t="s">
        <v>184</v>
      </c>
      <c r="G18" s="57" t="s">
        <v>315</v>
      </c>
      <c r="H18" s="153"/>
      <c r="I18" s="153"/>
      <c r="J18" s="154"/>
      <c r="K18" s="155"/>
    </row>
    <row r="19" spans="1:11" ht="120.75" thickBot="1" x14ac:dyDescent="0.25">
      <c r="A19" s="296"/>
      <c r="B19" s="157" t="s">
        <v>194</v>
      </c>
      <c r="C19" s="158" t="s">
        <v>195</v>
      </c>
      <c r="D19" s="159" t="s">
        <v>196</v>
      </c>
      <c r="E19" s="159" t="s">
        <v>197</v>
      </c>
      <c r="F19" s="160" t="s">
        <v>163</v>
      </c>
      <c r="G19" s="57" t="s">
        <v>315</v>
      </c>
      <c r="H19" s="161"/>
      <c r="I19" s="161"/>
      <c r="J19" s="162"/>
      <c r="K19" s="163"/>
    </row>
    <row r="20" spans="1:11" ht="30" x14ac:dyDescent="0.2">
      <c r="A20" s="297" t="s">
        <v>198</v>
      </c>
      <c r="B20" s="164" t="s">
        <v>199</v>
      </c>
      <c r="C20" s="165" t="s">
        <v>200</v>
      </c>
      <c r="D20" s="166" t="s">
        <v>167</v>
      </c>
      <c r="E20" s="166"/>
      <c r="F20" s="167" t="s">
        <v>163</v>
      </c>
      <c r="G20" s="57" t="s">
        <v>315</v>
      </c>
      <c r="H20" s="168"/>
      <c r="I20" s="168"/>
      <c r="J20" s="169"/>
      <c r="K20" s="170"/>
    </row>
    <row r="21" spans="1:11" ht="30" x14ac:dyDescent="0.2">
      <c r="A21" s="298"/>
      <c r="B21" s="171" t="s">
        <v>201</v>
      </c>
      <c r="C21" s="84" t="s">
        <v>202</v>
      </c>
      <c r="D21" s="172" t="s">
        <v>203</v>
      </c>
      <c r="E21" s="172"/>
      <c r="F21" s="173" t="s">
        <v>204</v>
      </c>
      <c r="G21" s="57" t="s">
        <v>315</v>
      </c>
      <c r="H21" s="174"/>
      <c r="I21" s="174"/>
      <c r="J21" s="175"/>
      <c r="K21" s="176"/>
    </row>
    <row r="22" spans="1:11" ht="75" x14ac:dyDescent="0.2">
      <c r="A22" s="298"/>
      <c r="B22" s="171" t="s">
        <v>205</v>
      </c>
      <c r="C22" s="84" t="s">
        <v>206</v>
      </c>
      <c r="D22" s="172" t="s">
        <v>207</v>
      </c>
      <c r="E22" s="172" t="s">
        <v>208</v>
      </c>
      <c r="F22" s="173" t="s">
        <v>204</v>
      </c>
      <c r="G22" s="57" t="s">
        <v>315</v>
      </c>
      <c r="H22" s="174"/>
      <c r="I22" s="177"/>
      <c r="J22" s="175"/>
      <c r="K22" s="176"/>
    </row>
    <row r="23" spans="1:11" ht="45" x14ac:dyDescent="0.2">
      <c r="A23" s="298"/>
      <c r="B23" s="171" t="s">
        <v>209</v>
      </c>
      <c r="C23" s="84" t="s">
        <v>210</v>
      </c>
      <c r="D23" s="172" t="s">
        <v>208</v>
      </c>
      <c r="E23" s="172" t="s">
        <v>211</v>
      </c>
      <c r="F23" s="173" t="s">
        <v>204</v>
      </c>
      <c r="G23" s="57" t="s">
        <v>315</v>
      </c>
      <c r="H23" s="177"/>
      <c r="I23" s="177"/>
      <c r="J23" s="175"/>
      <c r="K23" s="176"/>
    </row>
    <row r="24" spans="1:11" ht="45" x14ac:dyDescent="0.2">
      <c r="A24" s="298"/>
      <c r="B24" s="171" t="s">
        <v>212</v>
      </c>
      <c r="C24" s="84" t="s">
        <v>213</v>
      </c>
      <c r="D24" s="172" t="s">
        <v>211</v>
      </c>
      <c r="E24" s="172" t="s">
        <v>214</v>
      </c>
      <c r="F24" s="173" t="s">
        <v>204</v>
      </c>
      <c r="G24" s="57" t="s">
        <v>315</v>
      </c>
      <c r="H24" s="177"/>
      <c r="I24" s="177"/>
      <c r="J24" s="175"/>
      <c r="K24" s="176"/>
    </row>
    <row r="25" spans="1:11" ht="75" x14ac:dyDescent="0.2">
      <c r="A25" s="298"/>
      <c r="B25" s="171" t="s">
        <v>215</v>
      </c>
      <c r="C25" s="84" t="s">
        <v>216</v>
      </c>
      <c r="D25" s="172" t="s">
        <v>217</v>
      </c>
      <c r="E25" s="172" t="s">
        <v>193</v>
      </c>
      <c r="F25" s="173" t="s">
        <v>204</v>
      </c>
      <c r="G25" s="57" t="s">
        <v>315</v>
      </c>
      <c r="H25" s="174"/>
      <c r="I25" s="174"/>
      <c r="J25" s="175"/>
      <c r="K25" s="176"/>
    </row>
    <row r="26" spans="1:11" ht="120.75" thickBot="1" x14ac:dyDescent="0.25">
      <c r="A26" s="299"/>
      <c r="B26" s="178" t="s">
        <v>218</v>
      </c>
      <c r="C26" s="179" t="s">
        <v>219</v>
      </c>
      <c r="D26" s="180" t="s">
        <v>220</v>
      </c>
      <c r="E26" s="180" t="s">
        <v>221</v>
      </c>
      <c r="F26" s="181" t="s">
        <v>163</v>
      </c>
      <c r="G26" s="57" t="s">
        <v>315</v>
      </c>
      <c r="H26" s="182"/>
      <c r="I26" s="182"/>
      <c r="J26" s="183"/>
      <c r="K26" s="184"/>
    </row>
    <row r="27" spans="1:11" ht="30" x14ac:dyDescent="0.2">
      <c r="A27" s="278" t="s">
        <v>222</v>
      </c>
      <c r="B27" s="185" t="s">
        <v>223</v>
      </c>
      <c r="C27" s="186" t="s">
        <v>224</v>
      </c>
      <c r="D27" s="187" t="s">
        <v>225</v>
      </c>
      <c r="E27" s="187"/>
      <c r="F27" s="188" t="s">
        <v>163</v>
      </c>
      <c r="G27" s="57" t="s">
        <v>315</v>
      </c>
      <c r="H27" s="189"/>
      <c r="I27" s="189"/>
      <c r="J27" s="190"/>
      <c r="K27" s="191"/>
    </row>
    <row r="28" spans="1:11" ht="45" x14ac:dyDescent="0.2">
      <c r="A28" s="279"/>
      <c r="B28" s="192" t="s">
        <v>226</v>
      </c>
      <c r="C28" s="193" t="s">
        <v>227</v>
      </c>
      <c r="D28" s="194" t="s">
        <v>228</v>
      </c>
      <c r="E28" s="194"/>
      <c r="F28" s="195" t="s">
        <v>204</v>
      </c>
      <c r="G28" s="57" t="s">
        <v>315</v>
      </c>
      <c r="H28" s="196"/>
      <c r="I28" s="196"/>
      <c r="J28" s="197"/>
      <c r="K28" s="198"/>
    </row>
    <row r="29" spans="1:11" ht="120" x14ac:dyDescent="0.2">
      <c r="A29" s="279"/>
      <c r="B29" s="192" t="s">
        <v>229</v>
      </c>
      <c r="C29" s="193" t="s">
        <v>230</v>
      </c>
      <c r="D29" s="194" t="s">
        <v>231</v>
      </c>
      <c r="E29" s="194" t="s">
        <v>232</v>
      </c>
      <c r="F29" s="195" t="s">
        <v>204</v>
      </c>
      <c r="G29" s="57" t="s">
        <v>315</v>
      </c>
      <c r="H29" s="196"/>
      <c r="I29" s="196"/>
      <c r="J29" s="197"/>
      <c r="K29" s="198"/>
    </row>
    <row r="30" spans="1:11" ht="60" x14ac:dyDescent="0.2">
      <c r="A30" s="279"/>
      <c r="B30" s="192" t="s">
        <v>233</v>
      </c>
      <c r="C30" s="193" t="s">
        <v>234</v>
      </c>
      <c r="D30" s="194" t="s">
        <v>232</v>
      </c>
      <c r="E30" s="194" t="s">
        <v>235</v>
      </c>
      <c r="F30" s="195" t="s">
        <v>236</v>
      </c>
      <c r="G30" s="57" t="s">
        <v>315</v>
      </c>
      <c r="H30" s="196"/>
      <c r="I30" s="196"/>
      <c r="J30" s="197"/>
      <c r="K30" s="198"/>
    </row>
    <row r="31" spans="1:11" ht="135" x14ac:dyDescent="0.2">
      <c r="A31" s="279"/>
      <c r="B31" s="192" t="s">
        <v>237</v>
      </c>
      <c r="C31" s="193" t="s">
        <v>238</v>
      </c>
      <c r="D31" s="194" t="s">
        <v>239</v>
      </c>
      <c r="E31" s="194" t="s">
        <v>240</v>
      </c>
      <c r="F31" s="195" t="s">
        <v>204</v>
      </c>
      <c r="G31" s="57" t="s">
        <v>315</v>
      </c>
      <c r="H31" s="196"/>
      <c r="I31" s="196"/>
      <c r="J31" s="197"/>
      <c r="K31" s="198"/>
    </row>
    <row r="32" spans="1:11" ht="60" x14ac:dyDescent="0.2">
      <c r="A32" s="279"/>
      <c r="B32" s="192" t="s">
        <v>241</v>
      </c>
      <c r="C32" s="193" t="s">
        <v>242</v>
      </c>
      <c r="D32" s="194" t="s">
        <v>243</v>
      </c>
      <c r="E32" s="194" t="s">
        <v>193</v>
      </c>
      <c r="F32" s="195" t="s">
        <v>204</v>
      </c>
      <c r="G32" s="57" t="s">
        <v>315</v>
      </c>
      <c r="H32" s="196"/>
      <c r="I32" s="196"/>
      <c r="J32" s="196"/>
      <c r="K32" s="198"/>
    </row>
    <row r="33" spans="1:11" ht="60" x14ac:dyDescent="0.2">
      <c r="A33" s="279"/>
      <c r="B33" s="192" t="s">
        <v>244</v>
      </c>
      <c r="C33" s="193" t="s">
        <v>245</v>
      </c>
      <c r="D33" s="194" t="s">
        <v>246</v>
      </c>
      <c r="E33" s="194" t="s">
        <v>247</v>
      </c>
      <c r="F33" s="195" t="s">
        <v>204</v>
      </c>
      <c r="G33" s="57" t="s">
        <v>315</v>
      </c>
      <c r="H33" s="196"/>
      <c r="I33" s="196"/>
      <c r="J33" s="196"/>
      <c r="K33" s="198"/>
    </row>
    <row r="34" spans="1:11" ht="150" x14ac:dyDescent="0.2">
      <c r="A34" s="279"/>
      <c r="B34" s="192" t="s">
        <v>248</v>
      </c>
      <c r="C34" s="193" t="s">
        <v>249</v>
      </c>
      <c r="D34" s="194" t="s">
        <v>250</v>
      </c>
      <c r="E34" s="194" t="s">
        <v>251</v>
      </c>
      <c r="F34" s="195" t="s">
        <v>236</v>
      </c>
      <c r="G34" s="57" t="s">
        <v>315</v>
      </c>
      <c r="H34" s="196"/>
      <c r="I34" s="196"/>
      <c r="J34" s="196"/>
      <c r="K34" s="198"/>
    </row>
    <row r="35" spans="1:11" ht="75" x14ac:dyDescent="0.2">
      <c r="A35" s="279"/>
      <c r="B35" s="192" t="s">
        <v>252</v>
      </c>
      <c r="C35" s="193" t="s">
        <v>253</v>
      </c>
      <c r="D35" s="194" t="s">
        <v>254</v>
      </c>
      <c r="E35" s="194" t="s">
        <v>255</v>
      </c>
      <c r="F35" s="195" t="s">
        <v>154</v>
      </c>
      <c r="G35" s="57" t="s">
        <v>315</v>
      </c>
      <c r="H35" s="196"/>
      <c r="I35" s="196"/>
      <c r="J35" s="196"/>
      <c r="K35" s="198"/>
    </row>
    <row r="36" spans="1:11" ht="150" x14ac:dyDescent="0.2">
      <c r="A36" s="279"/>
      <c r="B36" s="192" t="s">
        <v>256</v>
      </c>
      <c r="C36" s="193" t="s">
        <v>257</v>
      </c>
      <c r="D36" s="194" t="s">
        <v>258</v>
      </c>
      <c r="E36" s="194" t="s">
        <v>259</v>
      </c>
      <c r="F36" s="195" t="s">
        <v>139</v>
      </c>
      <c r="G36" s="57" t="s">
        <v>315</v>
      </c>
      <c r="H36" s="196"/>
      <c r="I36" s="196"/>
      <c r="J36" s="196"/>
      <c r="K36" s="198"/>
    </row>
    <row r="37" spans="1:11" ht="255.75" thickBot="1" x14ac:dyDescent="0.25">
      <c r="A37" s="280"/>
      <c r="B37" s="199" t="s">
        <v>260</v>
      </c>
      <c r="C37" s="200" t="s">
        <v>261</v>
      </c>
      <c r="D37" s="201" t="s">
        <v>262</v>
      </c>
      <c r="E37" s="201" t="s">
        <v>263</v>
      </c>
      <c r="F37" s="202" t="s">
        <v>163</v>
      </c>
      <c r="G37" s="57" t="s">
        <v>315</v>
      </c>
      <c r="H37" s="203"/>
      <c r="I37" s="203"/>
      <c r="J37" s="203"/>
      <c r="K37" s="204"/>
    </row>
    <row r="38" spans="1:11" ht="45" x14ac:dyDescent="0.2">
      <c r="A38" s="281" t="s">
        <v>264</v>
      </c>
      <c r="B38" s="205" t="s">
        <v>265</v>
      </c>
      <c r="C38" s="206" t="s">
        <v>224</v>
      </c>
      <c r="D38" s="207" t="s">
        <v>225</v>
      </c>
      <c r="E38" s="207"/>
      <c r="F38" s="208" t="s">
        <v>130</v>
      </c>
      <c r="G38" s="57" t="s">
        <v>315</v>
      </c>
      <c r="H38" s="209"/>
      <c r="I38" s="209"/>
      <c r="J38" s="210"/>
      <c r="K38" s="211"/>
    </row>
    <row r="39" spans="1:11" ht="15" x14ac:dyDescent="0.2">
      <c r="A39" s="282"/>
      <c r="B39" s="212" t="s">
        <v>266</v>
      </c>
      <c r="C39" s="213" t="s">
        <v>267</v>
      </c>
      <c r="D39" s="42" t="s">
        <v>268</v>
      </c>
      <c r="E39" s="42"/>
      <c r="F39" s="214" t="s">
        <v>184</v>
      </c>
      <c r="G39" s="57" t="s">
        <v>315</v>
      </c>
      <c r="H39" s="215"/>
      <c r="I39" s="215"/>
      <c r="J39" s="216"/>
      <c r="K39" s="217"/>
    </row>
    <row r="40" spans="1:11" ht="30" x14ac:dyDescent="0.2">
      <c r="A40" s="282"/>
      <c r="B40" s="212" t="s">
        <v>269</v>
      </c>
      <c r="C40" s="213" t="s">
        <v>270</v>
      </c>
      <c r="D40" s="42" t="s">
        <v>268</v>
      </c>
      <c r="E40" s="42" t="s">
        <v>271</v>
      </c>
      <c r="F40" s="214" t="s">
        <v>184</v>
      </c>
      <c r="G40" s="57" t="s">
        <v>315</v>
      </c>
      <c r="H40" s="215"/>
      <c r="I40" s="215"/>
      <c r="J40" s="216"/>
      <c r="K40" s="217"/>
    </row>
    <row r="41" spans="1:11" ht="120" x14ac:dyDescent="0.2">
      <c r="A41" s="282"/>
      <c r="B41" s="212" t="s">
        <v>272</v>
      </c>
      <c r="C41" s="213" t="s">
        <v>273</v>
      </c>
      <c r="D41" s="42" t="s">
        <v>274</v>
      </c>
      <c r="E41" s="42" t="s">
        <v>275</v>
      </c>
      <c r="F41" s="214" t="s">
        <v>184</v>
      </c>
      <c r="G41" s="57" t="s">
        <v>315</v>
      </c>
      <c r="H41" s="215"/>
      <c r="I41" s="215"/>
      <c r="J41" s="216"/>
      <c r="K41" s="217"/>
    </row>
    <row r="42" spans="1:11" ht="75" x14ac:dyDescent="0.2">
      <c r="A42" s="282"/>
      <c r="B42" s="212" t="s">
        <v>276</v>
      </c>
      <c r="C42" s="213" t="s">
        <v>277</v>
      </c>
      <c r="D42" s="42" t="s">
        <v>278</v>
      </c>
      <c r="E42" s="42" t="s">
        <v>279</v>
      </c>
      <c r="F42" s="214" t="s">
        <v>163</v>
      </c>
      <c r="G42" s="57" t="s">
        <v>315</v>
      </c>
      <c r="H42" s="215"/>
      <c r="I42" s="215"/>
      <c r="J42" s="216"/>
      <c r="K42" s="217"/>
    </row>
    <row r="43" spans="1:11" ht="60.75" thickBot="1" x14ac:dyDescent="0.25">
      <c r="A43" s="283"/>
      <c r="B43" s="218" t="s">
        <v>280</v>
      </c>
      <c r="C43" s="219" t="s">
        <v>281</v>
      </c>
      <c r="D43" s="220" t="s">
        <v>282</v>
      </c>
      <c r="E43" s="220" t="s">
        <v>283</v>
      </c>
      <c r="F43" s="221" t="s">
        <v>163</v>
      </c>
      <c r="G43" s="57" t="s">
        <v>315</v>
      </c>
      <c r="H43" s="222"/>
      <c r="I43" s="222"/>
      <c r="J43" s="223"/>
      <c r="K43" s="224"/>
    </row>
  </sheetData>
  <mergeCells count="8">
    <mergeCell ref="A27:A37"/>
    <mergeCell ref="A38:A43"/>
    <mergeCell ref="A1:F1"/>
    <mergeCell ref="G1:K1"/>
    <mergeCell ref="A3:A4"/>
    <mergeCell ref="A5:A11"/>
    <mergeCell ref="A12:A19"/>
    <mergeCell ref="A20:A26"/>
  </mergeCells>
  <pageMargins left="0.39370078740157483" right="0.39370078740157483" top="0.74803149606299213" bottom="0.74803149606299213" header="0.31496062992125984" footer="0.31496062992125984"/>
  <pageSetup orientation="portrait" horizontalDpi="4294967292" verticalDpi="4294967292"/>
  <headerFooter>
    <oddHeader>&amp;CTableau représentant la collecte de données des SI</oddHeader>
  </headerFooter>
  <extLst>
    <ext xmlns:x14="http://schemas.microsoft.com/office/spreadsheetml/2009/9/main" uri="{78C0D931-6437-407d-A8EE-F0AAD7539E65}">
      <x14:conditionalFormattings>
        <x14:conditionalFormatting xmlns:xm="http://schemas.microsoft.com/office/excel/2006/main">
          <x14:cfRule type="containsText" priority="1" operator="containsText" id="{EEB97FE7-2AB3-4FF5-9EE3-DAD20253F97E}">
            <xm:f>NOT(ISERROR(SEARCH(Extra!$A$2,G3)))</xm:f>
            <xm:f>Extra!$A$2</xm:f>
            <x14:dxf>
              <fill>
                <patternFill>
                  <bgColor rgb="FF669900"/>
                </patternFill>
              </fill>
            </x14:dxf>
          </x14:cfRule>
          <x14:cfRule type="containsText" priority="2" operator="containsText" id="{23A297E9-EEEB-4810-B9BD-98FE86961738}">
            <xm:f>NOT(ISERROR(SEARCH(Extra!$A$3,G3)))</xm:f>
            <xm:f>Extra!$A$3</xm:f>
            <x14:dxf>
              <fill>
                <patternFill>
                  <bgColor rgb="FFCCFF66"/>
                </patternFill>
              </fill>
            </x14:dxf>
          </x14:cfRule>
          <x14:cfRule type="containsText" priority="3" operator="containsText" id="{7844A0C3-BF91-422A-B2A2-FCE4A6255A5D}">
            <xm:f>NOT(ISERROR(SEARCH(Extra!$A$4,G3)))</xm:f>
            <xm:f>Extra!$A$4</xm:f>
            <x14:dxf>
              <font>
                <color auto="1"/>
              </font>
              <fill>
                <patternFill patternType="solid">
                  <fgColor indexed="64"/>
                  <bgColor rgb="FFFFCC00"/>
                </patternFill>
              </fill>
            </x14:dxf>
          </x14:cfRule>
          <x14:cfRule type="containsText" priority="4" operator="containsText" id="{227C12A3-F811-4A6F-BB3F-951FE0BB7031}">
            <xm:f>NOT(ISERROR(SEARCH(Extra!$A$5,G3)))</xm:f>
            <xm:f>Extra!$A$5</xm:f>
            <x14:dxf>
              <fill>
                <patternFill>
                  <bgColor rgb="FFFF0000"/>
                </patternFill>
              </fill>
            </x14:dxf>
          </x14:cfRule>
          <xm:sqref>G3:G43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Extra!$A$2:$A$5</xm:f>
          </x14:formula1>
          <xm:sqref>G3:G43</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opLeftCell="B1" workbookViewId="0">
      <selection activeCell="B4" sqref="B4"/>
    </sheetView>
  </sheetViews>
  <sheetFormatPr defaultColWidth="8.85546875" defaultRowHeight="15" x14ac:dyDescent="0.25"/>
  <cols>
    <col min="1" max="2" width="17.42578125" style="246" customWidth="1"/>
    <col min="3" max="3" width="36.7109375" style="247" customWidth="1"/>
    <col min="4" max="4" width="13.7109375" style="246" customWidth="1"/>
    <col min="5" max="5" width="16.140625" style="246" bestFit="1" customWidth="1"/>
    <col min="6" max="6" width="41.85546875" style="247" customWidth="1"/>
    <col min="7" max="7" width="29.140625" style="246" customWidth="1"/>
    <col min="8" max="16384" width="8.85546875" style="235"/>
  </cols>
  <sheetData>
    <row r="1" spans="1:10" s="230" customFormat="1" ht="21" thickBot="1" x14ac:dyDescent="0.35">
      <c r="A1" s="300" t="s">
        <v>284</v>
      </c>
      <c r="B1" s="301"/>
      <c r="C1" s="302"/>
      <c r="D1" s="300" t="str">
        <f>Extra!$A$14</f>
        <v>My little organization</v>
      </c>
      <c r="E1" s="303"/>
      <c r="F1" s="303"/>
      <c r="G1" s="304"/>
      <c r="H1" s="229"/>
      <c r="I1" s="229"/>
      <c r="J1" s="229"/>
    </row>
    <row r="2" spans="1:10" s="231" customFormat="1" ht="37.5" x14ac:dyDescent="0.25">
      <c r="A2" s="248" t="s">
        <v>295</v>
      </c>
      <c r="B2" s="249" t="s">
        <v>296</v>
      </c>
      <c r="C2" s="249" t="s">
        <v>297</v>
      </c>
      <c r="D2" s="248" t="s">
        <v>295</v>
      </c>
      <c r="E2" s="249" t="s">
        <v>296</v>
      </c>
      <c r="F2" s="249" t="s">
        <v>297</v>
      </c>
      <c r="G2" s="250" t="s">
        <v>298</v>
      </c>
    </row>
    <row r="3" spans="1:10" ht="180" x14ac:dyDescent="0.25">
      <c r="A3" s="232" t="s">
        <v>304</v>
      </c>
      <c r="B3" s="233" t="s">
        <v>154</v>
      </c>
      <c r="C3" s="233" t="s">
        <v>305</v>
      </c>
      <c r="D3" s="232" t="s">
        <v>304</v>
      </c>
      <c r="E3" s="233" t="s">
        <v>154</v>
      </c>
      <c r="F3" s="234"/>
      <c r="G3" s="305" t="s">
        <v>285</v>
      </c>
    </row>
    <row r="4" spans="1:10" ht="225" x14ac:dyDescent="0.25">
      <c r="A4" s="232" t="s">
        <v>303</v>
      </c>
      <c r="B4" s="233" t="s">
        <v>286</v>
      </c>
      <c r="C4" s="233" t="s">
        <v>306</v>
      </c>
      <c r="D4" s="232" t="s">
        <v>303</v>
      </c>
      <c r="E4" s="233" t="s">
        <v>286</v>
      </c>
      <c r="F4" s="234"/>
      <c r="G4" s="305"/>
    </row>
    <row r="5" spans="1:10" ht="210" x14ac:dyDescent="0.25">
      <c r="A5" s="236" t="s">
        <v>308</v>
      </c>
      <c r="B5" s="237" t="s">
        <v>184</v>
      </c>
      <c r="C5" s="233" t="s">
        <v>307</v>
      </c>
      <c r="D5" s="236" t="s">
        <v>308</v>
      </c>
      <c r="E5" s="237" t="s">
        <v>184</v>
      </c>
      <c r="F5" s="234"/>
      <c r="G5" s="305"/>
    </row>
    <row r="6" spans="1:10" ht="150" x14ac:dyDescent="0.25">
      <c r="A6" s="238" t="s">
        <v>309</v>
      </c>
      <c r="B6" s="237" t="s">
        <v>204</v>
      </c>
      <c r="C6" s="233" t="s">
        <v>310</v>
      </c>
      <c r="D6" s="238" t="s">
        <v>309</v>
      </c>
      <c r="E6" s="237" t="s">
        <v>204</v>
      </c>
      <c r="F6" s="234"/>
      <c r="G6" s="305"/>
    </row>
    <row r="7" spans="1:10" ht="75" x14ac:dyDescent="0.25">
      <c r="A7" s="232" t="s">
        <v>302</v>
      </c>
      <c r="B7" s="237" t="s">
        <v>50</v>
      </c>
      <c r="C7" s="233" t="s">
        <v>300</v>
      </c>
      <c r="D7" s="232" t="s">
        <v>302</v>
      </c>
      <c r="E7" s="237" t="s">
        <v>50</v>
      </c>
      <c r="F7" s="234"/>
      <c r="G7" s="305"/>
    </row>
    <row r="8" spans="1:10" ht="30" x14ac:dyDescent="0.25">
      <c r="A8" s="239" t="s">
        <v>311</v>
      </c>
      <c r="B8" s="240" t="s">
        <v>163</v>
      </c>
      <c r="C8" s="241" t="s">
        <v>312</v>
      </c>
      <c r="D8" s="239" t="s">
        <v>287</v>
      </c>
      <c r="E8" s="240" t="s">
        <v>163</v>
      </c>
      <c r="F8" s="242"/>
      <c r="G8" s="305"/>
    </row>
    <row r="9" spans="1:10" ht="30.75" thickBot="1" x14ac:dyDescent="0.3">
      <c r="A9" s="251" t="s">
        <v>299</v>
      </c>
      <c r="B9" s="243" t="s">
        <v>288</v>
      </c>
      <c r="C9" s="244" t="s">
        <v>301</v>
      </c>
      <c r="D9" s="251" t="s">
        <v>299</v>
      </c>
      <c r="E9" s="243" t="s">
        <v>288</v>
      </c>
      <c r="F9" s="245"/>
      <c r="G9" s="306"/>
    </row>
  </sheetData>
  <mergeCells count="3">
    <mergeCell ref="A1:C1"/>
    <mergeCell ref="D1:G1"/>
    <mergeCell ref="G3:G9"/>
  </mergeCells>
  <pageMargins left="0.39370078740157483" right="0.39370078740157483" top="0.74803149606299213" bottom="0.74803149606299213" header="0.31496062992125984" footer="0.31496062992125984"/>
  <headerFooter>
    <oddHeader>&amp;CTableau représentant la collecte de données des rôles</oddHead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workbookViewId="0">
      <selection activeCell="D20" sqref="D20"/>
    </sheetView>
  </sheetViews>
  <sheetFormatPr defaultColWidth="8.85546875" defaultRowHeight="15" x14ac:dyDescent="0.25"/>
  <cols>
    <col min="1" max="1" width="23.7109375" bestFit="1" customWidth="1"/>
    <col min="2" max="2" width="15.7109375" customWidth="1"/>
    <col min="20" max="20" width="8.28515625" bestFit="1" customWidth="1"/>
  </cols>
  <sheetData>
    <row r="1" spans="1:21" x14ac:dyDescent="0.25">
      <c r="A1" s="28" t="s">
        <v>289</v>
      </c>
      <c r="B1" s="28"/>
    </row>
    <row r="2" spans="1:21" x14ac:dyDescent="0.25">
      <c r="A2" t="s">
        <v>314</v>
      </c>
      <c r="C2" t="s">
        <v>328</v>
      </c>
      <c r="D2" t="s">
        <v>326</v>
      </c>
      <c r="E2" t="s">
        <v>327</v>
      </c>
      <c r="F2" t="s">
        <v>290</v>
      </c>
    </row>
    <row r="3" spans="1:21" x14ac:dyDescent="0.25">
      <c r="A3" t="s">
        <v>313</v>
      </c>
      <c r="C3" t="str">
        <f>A2</f>
        <v>Fully</v>
      </c>
      <c r="D3" t="str">
        <f>A3</f>
        <v>Largely</v>
      </c>
      <c r="E3" t="str">
        <f>A4</f>
        <v>Partially</v>
      </c>
      <c r="F3" t="str">
        <f>A5</f>
        <v>No</v>
      </c>
      <c r="L3" t="s">
        <v>315</v>
      </c>
      <c r="M3">
        <f>IF(L3=$C$3,$C$4,IF(L3=$D$3,$D$4,IF($E$3=L3,$E$4,$F$4)))</f>
        <v>0.32500000000000001</v>
      </c>
      <c r="N3" t="s">
        <v>314</v>
      </c>
      <c r="O3">
        <f>IF(N3=$C$3,$C$4,IF(N3=$D$3,$D$4,IF(G2=$L$3,$E$4,$F$4)))</f>
        <v>1</v>
      </c>
      <c r="P3" t="s">
        <v>290</v>
      </c>
      <c r="Q3">
        <f>IF(P3=$C$3,$C$4,IF(P3=$D$3,$D$4,IF($E$3=P3,$E$4,$F$4)))</f>
        <v>0</v>
      </c>
      <c r="R3" t="s">
        <v>313</v>
      </c>
      <c r="S3">
        <f t="shared" ref="S3:S8" si="0">IF(R3=$C$3,$C$4,IF(R3=$D$3,$D$4,IF($E$3=R3,$E$4,$F$4)))</f>
        <v>0.67500000000000004</v>
      </c>
      <c r="T3" t="s">
        <v>314</v>
      </c>
      <c r="U3">
        <f t="shared" ref="U3:U8" si="1">IF(T3=$C$3,$C$4,IF(T3=$D$3,$D$4,IF($E$3=T3,$E$4,$F$4)))</f>
        <v>1</v>
      </c>
    </row>
    <row r="4" spans="1:21" x14ac:dyDescent="0.25">
      <c r="A4" t="s">
        <v>315</v>
      </c>
      <c r="B4" s="28" t="s">
        <v>317</v>
      </c>
      <c r="C4" s="252">
        <v>1</v>
      </c>
      <c r="D4" s="252">
        <v>0.67500000000000004</v>
      </c>
      <c r="E4" s="252">
        <v>0.32500000000000001</v>
      </c>
      <c r="F4" s="252">
        <v>0</v>
      </c>
      <c r="L4" t="s">
        <v>314</v>
      </c>
      <c r="M4">
        <f>IF(L4=$C$3,$C$4,IF(L4=$D$3,$D$4,IF($E$3=L4,$E$4,$F$4)))</f>
        <v>1</v>
      </c>
      <c r="N4" t="s">
        <v>313</v>
      </c>
      <c r="O4">
        <f>IF(N4=$C$3,$C$4,IF(N4=$D$3,$D$4,IF(G3=$L$3,$E$4,$F$4)))</f>
        <v>0.67500000000000004</v>
      </c>
      <c r="P4" t="s">
        <v>315</v>
      </c>
      <c r="Q4">
        <f>IF(P4=$C$3,$C$4,IF(P4=$D$3,$D$4,IF($E$3=P4,$E$4,$F$4)))</f>
        <v>0.32500000000000001</v>
      </c>
      <c r="R4" t="s">
        <v>313</v>
      </c>
      <c r="S4">
        <f t="shared" si="0"/>
        <v>0.67500000000000004</v>
      </c>
      <c r="T4" t="s">
        <v>313</v>
      </c>
      <c r="U4">
        <f t="shared" si="1"/>
        <v>0.67500000000000004</v>
      </c>
    </row>
    <row r="5" spans="1:21" x14ac:dyDescent="0.25">
      <c r="A5" t="s">
        <v>290</v>
      </c>
      <c r="B5" t="s">
        <v>318</v>
      </c>
      <c r="C5" s="252">
        <v>0.85</v>
      </c>
      <c r="D5" s="252">
        <v>0.5</v>
      </c>
      <c r="E5" s="252">
        <v>0.15</v>
      </c>
      <c r="F5" s="252">
        <v>0</v>
      </c>
      <c r="L5" t="s">
        <v>314</v>
      </c>
      <c r="M5">
        <f>IF(L5=$C$3,$C$4,IF(L5=$D$3,$D$4,IF($E$3=L5,$E$4,$F$4)))</f>
        <v>1</v>
      </c>
      <c r="N5" t="s">
        <v>314</v>
      </c>
      <c r="O5">
        <f>IF(N5=$C$3,$C$4,IF(N5=$D$3,$D$4,IF(G4=$L$3,$E$4,$F$4)))</f>
        <v>1</v>
      </c>
      <c r="P5" t="s">
        <v>315</v>
      </c>
      <c r="Q5">
        <f>IF(P5=$C$3,$C$4,IF(P5=$D$3,$D$4,IF($E$3=P5,$E$4,$F$4)))</f>
        <v>0.32500000000000001</v>
      </c>
      <c r="R5" t="s">
        <v>290</v>
      </c>
      <c r="S5">
        <f t="shared" si="0"/>
        <v>0</v>
      </c>
      <c r="T5" t="s">
        <v>315</v>
      </c>
      <c r="U5">
        <f t="shared" si="1"/>
        <v>0.32500000000000001</v>
      </c>
    </row>
    <row r="6" spans="1:21" x14ac:dyDescent="0.25">
      <c r="D6" s="252"/>
      <c r="P6" t="s">
        <v>313</v>
      </c>
      <c r="Q6">
        <f>IF(P6=$C$3,$C$4,IF(P6=$D$3,$D$4,IF($E$3=P6,$E$4,$F$4)))</f>
        <v>0.67500000000000004</v>
      </c>
      <c r="R6" t="s">
        <v>290</v>
      </c>
      <c r="S6">
        <f t="shared" si="0"/>
        <v>0</v>
      </c>
      <c r="T6" t="s">
        <v>315</v>
      </c>
      <c r="U6">
        <f t="shared" si="1"/>
        <v>0.32500000000000001</v>
      </c>
    </row>
    <row r="7" spans="1:21" x14ac:dyDescent="0.25">
      <c r="P7" t="s">
        <v>313</v>
      </c>
      <c r="Q7">
        <f>IF(P7=$C$3,$C$4,IF(P7=$D$3,$D$4,IF($E$3=P7,$E$4,$F$4)))</f>
        <v>0.67500000000000004</v>
      </c>
      <c r="R7" t="s">
        <v>315</v>
      </c>
      <c r="S7">
        <f t="shared" si="0"/>
        <v>0.32500000000000001</v>
      </c>
      <c r="T7" t="s">
        <v>315</v>
      </c>
      <c r="U7">
        <f t="shared" si="1"/>
        <v>0.32500000000000001</v>
      </c>
    </row>
    <row r="8" spans="1:21" x14ac:dyDescent="0.25">
      <c r="A8" s="28" t="s">
        <v>316</v>
      </c>
      <c r="B8" s="28"/>
      <c r="R8" t="s">
        <v>313</v>
      </c>
      <c r="S8">
        <f t="shared" si="0"/>
        <v>0.67500000000000004</v>
      </c>
      <c r="T8" t="s">
        <v>315</v>
      </c>
      <c r="U8">
        <f t="shared" si="1"/>
        <v>0.32500000000000001</v>
      </c>
    </row>
    <row r="9" spans="1:21" x14ac:dyDescent="0.25">
      <c r="A9" t="s">
        <v>291</v>
      </c>
    </row>
    <row r="10" spans="1:21" ht="15.75" thickBot="1" x14ac:dyDescent="0.3">
      <c r="A10" t="s">
        <v>292</v>
      </c>
      <c r="L10" s="258"/>
      <c r="M10" s="258"/>
      <c r="N10" s="258"/>
      <c r="O10" s="258"/>
      <c r="P10" s="258"/>
      <c r="Q10" s="258"/>
      <c r="R10" s="258"/>
      <c r="S10" s="258"/>
      <c r="T10" s="258"/>
      <c r="U10" s="258"/>
    </row>
    <row r="11" spans="1:21" ht="15.75" thickTop="1" x14ac:dyDescent="0.25">
      <c r="L11" t="str">
        <f>IF(M11&gt;$C$5,$C$3,IF(M11&gt;$D$5,$D$3,IF(M11&gt;$E$5,$E$3,$F$3)))</f>
        <v>Largely</v>
      </c>
      <c r="M11">
        <f>AVERAGE(M3:M10)</f>
        <v>0.77500000000000002</v>
      </c>
      <c r="N11" t="str">
        <f>IF(O11&gt;$C$5,$C$3,IF(O11&gt;$D$5,$D$3,IF(O11&gt;$E$5,$E$3,$F$3)))</f>
        <v>Fully</v>
      </c>
      <c r="O11">
        <f>AVERAGE(O3:O10)</f>
        <v>0.89166666666666661</v>
      </c>
      <c r="P11" t="str">
        <f>IF(Q11&gt;$C$5,$C$3,IF(Q11&gt;$D$5,$D$3,IF(Q11&gt;$E$5,$E$3,$F$3)))</f>
        <v>Partially</v>
      </c>
      <c r="Q11">
        <f>AVERAGE(Q3:Q10)</f>
        <v>0.4</v>
      </c>
      <c r="R11" t="str">
        <f>IF(S11&gt;$C$5,$C$3,IF(S11&gt;$D$5,$D$3,IF(S11&gt;$E$5,$E$3,$F$3)))</f>
        <v>Partially</v>
      </c>
      <c r="S11">
        <f>AVERAGE(S3:S10)</f>
        <v>0.39166666666666666</v>
      </c>
      <c r="T11" t="str">
        <f>IF(U11&gt;$C$5,$C$3,IF(U11&gt;$D$5,$D$3,IF(U11&gt;$E$5,$E$3,$F$3)))</f>
        <v>Partially</v>
      </c>
      <c r="U11">
        <f>AVERAGE(U3:U10)</f>
        <v>0.4958333333333334</v>
      </c>
    </row>
    <row r="13" spans="1:21" x14ac:dyDescent="0.25">
      <c r="A13" s="28" t="s">
        <v>293</v>
      </c>
      <c r="B13" s="28"/>
    </row>
    <row r="14" spans="1:21" x14ac:dyDescent="0.25">
      <c r="A14" t="s">
        <v>294</v>
      </c>
    </row>
    <row r="24" spans="1:1" x14ac:dyDescent="0.25">
      <c r="A24" s="257" t="s">
        <v>321</v>
      </c>
    </row>
    <row r="25" spans="1:1" x14ac:dyDescent="0.25">
      <c r="A25" s="257" t="s">
        <v>322</v>
      </c>
    </row>
    <row r="26" spans="1:1" ht="25.5" x14ac:dyDescent="0.25">
      <c r="A26" s="257" t="s">
        <v>323</v>
      </c>
    </row>
    <row r="27" spans="1:1" ht="25.5" x14ac:dyDescent="0.25">
      <c r="A27" s="257" t="s">
        <v>324</v>
      </c>
    </row>
    <row r="28" spans="1:1" ht="51" x14ac:dyDescent="0.25">
      <c r="A28" s="257" t="s">
        <v>325</v>
      </c>
    </row>
  </sheetData>
  <conditionalFormatting sqref="H3">
    <cfRule type="colorScale" priority="1">
      <colorScale>
        <cfvo type="num" val="$A$5"/>
        <cfvo type="num" val="$A$3"/>
        <cfvo type="num" val="$A$2"/>
        <color rgb="FFF8696B"/>
        <color rgb="FFFFEB84"/>
        <color rgb="FF63BE7B"/>
      </colorScale>
    </cfRule>
  </conditionalFormatting>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Assessment Guidelines</vt:lpstr>
      <vt:lpstr>Dashbord</vt:lpstr>
      <vt:lpstr>PM Table</vt:lpstr>
      <vt:lpstr>SI Table</vt:lpstr>
      <vt:lpstr>Role</vt:lpstr>
      <vt:lpstr>Extra</vt:lpstr>
      <vt:lpstr>Role!Print_Titles</vt:lpstr>
      <vt:lpstr>'SI Table'!Print_Titles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ISO 29110 basic profile - Activity Assessment</dc:title>
  <dc:creator/>
  <cp:keywords>ISO29110</cp:keywords>
  <cp:lastModifiedBy/>
  <dcterms:created xsi:type="dcterms:W3CDTF">2006-09-16T00:00:00Z</dcterms:created>
  <dcterms:modified xsi:type="dcterms:W3CDTF">2011-10-24T14:59:37Z</dcterms:modified>
  <cp:category>Analysis tool</cp:category>
</cp:coreProperties>
</file>